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hisWorkbook" defaultThemeVersion="124226"/>
  <xr:revisionPtr revIDLastSave="0" documentId="13_ncr:1_{0901FB34-452F-4D94-A79A-75D207D90F04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Procédure" sheetId="14" r:id="rId1"/>
    <sheet name="Compte de dépenses" sheetId="8" r:id="rId2"/>
    <sheet name="Matrice" sheetId="12" r:id="rId3"/>
  </sheets>
  <definedNames>
    <definedName name="_xlnm._FilterDatabase" localSheetId="1" hidden="1">'Compte de dépenses'!$A$11:$P$11</definedName>
    <definedName name="_xlnm.Print_Area" localSheetId="1">'Compte de dépenses'!$A$1:$K$41,'Compte de dépenses'!$Q$43:$AM$75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8" l="1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F15" i="8"/>
  <c r="F27" i="8"/>
  <c r="F26" i="8"/>
  <c r="F25" i="8"/>
  <c r="F24" i="8"/>
  <c r="F23" i="8"/>
  <c r="F22" i="8"/>
  <c r="F21" i="8"/>
  <c r="F20" i="8"/>
  <c r="F19" i="8"/>
  <c r="F18" i="8"/>
  <c r="F17" i="8"/>
  <c r="F16" i="8"/>
  <c r="F14" i="8"/>
  <c r="F12" i="8" l="1"/>
  <c r="F13" i="8" l="1"/>
  <c r="O21" i="8" l="1"/>
  <c r="M21" i="8"/>
  <c r="L21" i="8"/>
  <c r="O20" i="8"/>
  <c r="M20" i="8"/>
  <c r="L20" i="8"/>
  <c r="O23" i="8"/>
  <c r="M23" i="8"/>
  <c r="L23" i="8"/>
  <c r="O22" i="8"/>
  <c r="M22" i="8"/>
  <c r="L22" i="8"/>
  <c r="M27" i="8"/>
  <c r="L27" i="8"/>
  <c r="M26" i="8"/>
  <c r="L26" i="8"/>
  <c r="M25" i="8"/>
  <c r="L25" i="8"/>
  <c r="M24" i="8"/>
  <c r="L24" i="8"/>
  <c r="M19" i="8"/>
  <c r="L19" i="8"/>
  <c r="M18" i="8"/>
  <c r="L18" i="8"/>
  <c r="M17" i="8"/>
  <c r="L17" i="8"/>
  <c r="M16" i="8"/>
  <c r="L16" i="8"/>
  <c r="M15" i="8"/>
  <c r="L15" i="8"/>
  <c r="M14" i="8"/>
  <c r="L14" i="8"/>
  <c r="M12" i="8"/>
  <c r="L12" i="8"/>
  <c r="M13" i="8"/>
  <c r="L13" i="8"/>
  <c r="O27" i="8"/>
  <c r="O26" i="8"/>
  <c r="O25" i="8"/>
  <c r="O24" i="8"/>
  <c r="O19" i="8"/>
  <c r="O18" i="8"/>
  <c r="O17" i="8"/>
  <c r="O16" i="8"/>
  <c r="O15" i="8"/>
  <c r="O13" i="8"/>
  <c r="O12" i="8"/>
  <c r="O14" i="8"/>
  <c r="N12" i="8" l="1"/>
  <c r="U47" i="8"/>
  <c r="U50" i="8"/>
  <c r="U54" i="8"/>
  <c r="U58" i="8"/>
  <c r="U62" i="8"/>
  <c r="U66" i="8"/>
  <c r="U70" i="8"/>
  <c r="U61" i="8"/>
  <c r="U46" i="8"/>
  <c r="U51" i="8"/>
  <c r="U55" i="8"/>
  <c r="U59" i="8"/>
  <c r="U63" i="8"/>
  <c r="U67" i="8"/>
  <c r="U71" i="8"/>
  <c r="U57" i="8"/>
  <c r="U65" i="8"/>
  <c r="U48" i="8"/>
  <c r="U52" i="8"/>
  <c r="U56" i="8"/>
  <c r="U60" i="8"/>
  <c r="U64" i="8"/>
  <c r="U68" i="8"/>
  <c r="U49" i="8"/>
  <c r="U53" i="8"/>
  <c r="U69" i="8"/>
  <c r="V68" i="8"/>
  <c r="V64" i="8"/>
  <c r="V60" i="8"/>
  <c r="V56" i="8"/>
  <c r="V52" i="8"/>
  <c r="V48" i="8"/>
  <c r="V47" i="8"/>
  <c r="V65" i="8"/>
  <c r="V53" i="8"/>
  <c r="V71" i="8"/>
  <c r="V67" i="8"/>
  <c r="V63" i="8"/>
  <c r="V59" i="8"/>
  <c r="V55" i="8"/>
  <c r="V51" i="8"/>
  <c r="V69" i="8"/>
  <c r="V61" i="8"/>
  <c r="V49" i="8"/>
  <c r="V70" i="8"/>
  <c r="V66" i="8"/>
  <c r="V62" i="8"/>
  <c r="V58" i="8"/>
  <c r="V54" i="8"/>
  <c r="V50" i="8"/>
  <c r="V46" i="8"/>
  <c r="V57" i="8"/>
  <c r="W63" i="8"/>
  <c r="AM55" i="8"/>
  <c r="AI55" i="8"/>
  <c r="AE55" i="8"/>
  <c r="AA55" i="8"/>
  <c r="W55" i="8"/>
  <c r="R55" i="8"/>
  <c r="AJ54" i="8"/>
  <c r="AF54" i="8"/>
  <c r="AB54" i="8"/>
  <c r="X54" i="8"/>
  <c r="S54" i="8"/>
  <c r="AK53" i="8"/>
  <c r="AG53" i="8"/>
  <c r="AC53" i="8"/>
  <c r="Y53" i="8"/>
  <c r="AL52" i="8"/>
  <c r="AH52" i="8"/>
  <c r="AD52" i="8"/>
  <c r="Z52" i="8"/>
  <c r="AM51" i="8"/>
  <c r="AI51" i="8"/>
  <c r="AE51" i="8"/>
  <c r="AA51" i="8"/>
  <c r="W51" i="8"/>
  <c r="R51" i="8"/>
  <c r="AJ50" i="8"/>
  <c r="AF50" i="8"/>
  <c r="AB50" i="8"/>
  <c r="X50" i="8"/>
  <c r="S50" i="8"/>
  <c r="AK49" i="8"/>
  <c r="AG49" i="8"/>
  <c r="AC49" i="8"/>
  <c r="Y49" i="8"/>
  <c r="AB49" i="8"/>
  <c r="S49" i="8"/>
  <c r="AB55" i="8"/>
  <c r="AK54" i="8"/>
  <c r="Y54" i="8"/>
  <c r="AD53" i="8"/>
  <c r="AM52" i="8"/>
  <c r="AA52" i="8"/>
  <c r="AJ51" i="8"/>
  <c r="X51" i="8"/>
  <c r="AC50" i="8"/>
  <c r="AH49" i="8"/>
  <c r="AL55" i="8"/>
  <c r="AH55" i="8"/>
  <c r="AD55" i="8"/>
  <c r="Z55" i="8"/>
  <c r="AM54" i="8"/>
  <c r="AI54" i="8"/>
  <c r="AE54" i="8"/>
  <c r="AA54" i="8"/>
  <c r="W54" i="8"/>
  <c r="R54" i="8"/>
  <c r="AJ53" i="8"/>
  <c r="AF53" i="8"/>
  <c r="AB53" i="8"/>
  <c r="X53" i="8"/>
  <c r="S53" i="8"/>
  <c r="AK52" i="8"/>
  <c r="AG52" i="8"/>
  <c r="AC52" i="8"/>
  <c r="Y52" i="8"/>
  <c r="AL51" i="8"/>
  <c r="AH51" i="8"/>
  <c r="AD51" i="8"/>
  <c r="Z51" i="8"/>
  <c r="AM50" i="8"/>
  <c r="AI50" i="8"/>
  <c r="AE50" i="8"/>
  <c r="AA50" i="8"/>
  <c r="W50" i="8"/>
  <c r="R50" i="8"/>
  <c r="AJ49" i="8"/>
  <c r="AF49" i="8"/>
  <c r="X49" i="8"/>
  <c r="X55" i="8"/>
  <c r="AC54" i="8"/>
  <c r="AH53" i="8"/>
  <c r="AE52" i="8"/>
  <c r="R52" i="8"/>
  <c r="AF51" i="8"/>
  <c r="AK50" i="8"/>
  <c r="Y50" i="8"/>
  <c r="AD49" i="8"/>
  <c r="AK55" i="8"/>
  <c r="AG55" i="8"/>
  <c r="AC55" i="8"/>
  <c r="Y55" i="8"/>
  <c r="AL54" i="8"/>
  <c r="AH54" i="8"/>
  <c r="AD54" i="8"/>
  <c r="Z54" i="8"/>
  <c r="AM53" i="8"/>
  <c r="AI53" i="8"/>
  <c r="AE53" i="8"/>
  <c r="AA53" i="8"/>
  <c r="W53" i="8"/>
  <c r="R53" i="8"/>
  <c r="AJ52" i="8"/>
  <c r="AF52" i="8"/>
  <c r="AB52" i="8"/>
  <c r="X52" i="8"/>
  <c r="S52" i="8"/>
  <c r="AK51" i="8"/>
  <c r="AG51" i="8"/>
  <c r="AC51" i="8"/>
  <c r="Y51" i="8"/>
  <c r="AL50" i="8"/>
  <c r="AH50" i="8"/>
  <c r="AD50" i="8"/>
  <c r="Z50" i="8"/>
  <c r="AM49" i="8"/>
  <c r="AI49" i="8"/>
  <c r="AE49" i="8"/>
  <c r="AA49" i="8"/>
  <c r="W49" i="8"/>
  <c r="R49" i="8"/>
  <c r="AJ55" i="8"/>
  <c r="AF55" i="8"/>
  <c r="S55" i="8"/>
  <c r="AG54" i="8"/>
  <c r="AL53" i="8"/>
  <c r="Z53" i="8"/>
  <c r="AI52" i="8"/>
  <c r="W52" i="8"/>
  <c r="AB51" i="8"/>
  <c r="S51" i="8"/>
  <c r="AG50" i="8"/>
  <c r="AL49" i="8"/>
  <c r="Z49" i="8"/>
  <c r="N21" i="8"/>
  <c r="AL71" i="8"/>
  <c r="AH71" i="8"/>
  <c r="AD71" i="8"/>
  <c r="AK71" i="8"/>
  <c r="AG71" i="8"/>
  <c r="AC71" i="8"/>
  <c r="Y71" i="8"/>
  <c r="AM70" i="8"/>
  <c r="AI70" i="8"/>
  <c r="AE70" i="8"/>
  <c r="AA70" i="8"/>
  <c r="AJ71" i="8"/>
  <c r="AF71" i="8"/>
  <c r="AB71" i="8"/>
  <c r="X71" i="8"/>
  <c r="AL70" i="8"/>
  <c r="AH70" i="8"/>
  <c r="AD70" i="8"/>
  <c r="Z70" i="8"/>
  <c r="AJ69" i="8"/>
  <c r="AF69" i="8"/>
  <c r="AB69" i="8"/>
  <c r="AM71" i="8"/>
  <c r="Z71" i="8"/>
  <c r="AJ70" i="8"/>
  <c r="AB70" i="8"/>
  <c r="AM69" i="8"/>
  <c r="AH69" i="8"/>
  <c r="AC69" i="8"/>
  <c r="X69" i="8"/>
  <c r="AL68" i="8"/>
  <c r="AH68" i="8"/>
  <c r="AD68" i="8"/>
  <c r="Z68" i="8"/>
  <c r="AJ67" i="8"/>
  <c r="AF67" i="8"/>
  <c r="AB67" i="8"/>
  <c r="X67" i="8"/>
  <c r="AL66" i="8"/>
  <c r="AH66" i="8"/>
  <c r="AD66" i="8"/>
  <c r="Z66" i="8"/>
  <c r="AJ65" i="8"/>
  <c r="AF65" i="8"/>
  <c r="AB65" i="8"/>
  <c r="X65" i="8"/>
  <c r="AL64" i="8"/>
  <c r="AH64" i="8"/>
  <c r="AD64" i="8"/>
  <c r="Z64" i="8"/>
  <c r="AJ63" i="8"/>
  <c r="AF63" i="8"/>
  <c r="AB63" i="8"/>
  <c r="X63" i="8"/>
  <c r="AL62" i="8"/>
  <c r="AH62" i="8"/>
  <c r="AD62" i="8"/>
  <c r="Z62" i="8"/>
  <c r="AJ61" i="8"/>
  <c r="AF61" i="8"/>
  <c r="AB61" i="8"/>
  <c r="X61" i="8"/>
  <c r="AL60" i="8"/>
  <c r="AH60" i="8"/>
  <c r="AD60" i="8"/>
  <c r="Z60" i="8"/>
  <c r="AI71" i="8"/>
  <c r="W71" i="8"/>
  <c r="AG70" i="8"/>
  <c r="Y70" i="8"/>
  <c r="AL69" i="8"/>
  <c r="AG69" i="8"/>
  <c r="AA69" i="8"/>
  <c r="W69" i="8"/>
  <c r="AK68" i="8"/>
  <c r="AG68" i="8"/>
  <c r="AC68" i="8"/>
  <c r="Y68" i="8"/>
  <c r="AM67" i="8"/>
  <c r="AI67" i="8"/>
  <c r="AE67" i="8"/>
  <c r="AA67" i="8"/>
  <c r="W67" i="8"/>
  <c r="AK66" i="8"/>
  <c r="AG66" i="8"/>
  <c r="AC66" i="8"/>
  <c r="Y66" i="8"/>
  <c r="AM65" i="8"/>
  <c r="AI65" i="8"/>
  <c r="AE65" i="8"/>
  <c r="AA65" i="8"/>
  <c r="W65" i="8"/>
  <c r="AK64" i="8"/>
  <c r="AG64" i="8"/>
  <c r="AC64" i="8"/>
  <c r="Y64" i="8"/>
  <c r="AM63" i="8"/>
  <c r="AI63" i="8"/>
  <c r="AE63" i="8"/>
  <c r="AA63" i="8"/>
  <c r="AK62" i="8"/>
  <c r="AG62" i="8"/>
  <c r="AC62" i="8"/>
  <c r="Y62" i="8"/>
  <c r="AM61" i="8"/>
  <c r="AI61" i="8"/>
  <c r="AE61" i="8"/>
  <c r="AA61" i="8"/>
  <c r="W61" i="8"/>
  <c r="AK60" i="8"/>
  <c r="AG60" i="8"/>
  <c r="AC60" i="8"/>
  <c r="Y60" i="8"/>
  <c r="AM59" i="8"/>
  <c r="AE71" i="8"/>
  <c r="AF70" i="8"/>
  <c r="X70" i="8"/>
  <c r="AK69" i="8"/>
  <c r="AE69" i="8"/>
  <c r="Z69" i="8"/>
  <c r="AJ68" i="8"/>
  <c r="AF68" i="8"/>
  <c r="AB68" i="8"/>
  <c r="X68" i="8"/>
  <c r="AL67" i="8"/>
  <c r="AH67" i="8"/>
  <c r="AD67" i="8"/>
  <c r="Z67" i="8"/>
  <c r="AJ66" i="8"/>
  <c r="AF66" i="8"/>
  <c r="AB66" i="8"/>
  <c r="X66" i="8"/>
  <c r="AL65" i="8"/>
  <c r="AH65" i="8"/>
  <c r="AD65" i="8"/>
  <c r="Z65" i="8"/>
  <c r="AJ64" i="8"/>
  <c r="AF64" i="8"/>
  <c r="AB64" i="8"/>
  <c r="X64" i="8"/>
  <c r="AL63" i="8"/>
  <c r="AH63" i="8"/>
  <c r="AD63" i="8"/>
  <c r="Z63" i="8"/>
  <c r="AJ62" i="8"/>
  <c r="AF62" i="8"/>
  <c r="AB62" i="8"/>
  <c r="X62" i="8"/>
  <c r="AL61" i="8"/>
  <c r="AH61" i="8"/>
  <c r="AD61" i="8"/>
  <c r="Z61" i="8"/>
  <c r="AJ60" i="8"/>
  <c r="AF60" i="8"/>
  <c r="AB60" i="8"/>
  <c r="X60" i="8"/>
  <c r="AL59" i="8"/>
  <c r="AH59" i="8"/>
  <c r="AD59" i="8"/>
  <c r="Z59" i="8"/>
  <c r="AJ58" i="8"/>
  <c r="AA71" i="8"/>
  <c r="AK70" i="8"/>
  <c r="AC70" i="8"/>
  <c r="W70" i="8"/>
  <c r="AI69" i="8"/>
  <c r="AD69" i="8"/>
  <c r="Y69" i="8"/>
  <c r="AM68" i="8"/>
  <c r="AI68" i="8"/>
  <c r="AE68" i="8"/>
  <c r="AA68" i="8"/>
  <c r="W68" i="8"/>
  <c r="AK67" i="8"/>
  <c r="AG67" i="8"/>
  <c r="AC67" i="8"/>
  <c r="Y67" i="8"/>
  <c r="AM66" i="8"/>
  <c r="AI66" i="8"/>
  <c r="AE66" i="8"/>
  <c r="AK65" i="8"/>
  <c r="AM64" i="8"/>
  <c r="W64" i="8"/>
  <c r="Y63" i="8"/>
  <c r="AA62" i="8"/>
  <c r="AC61" i="8"/>
  <c r="AE60" i="8"/>
  <c r="AK59" i="8"/>
  <c r="AF59" i="8"/>
  <c r="AA59" i="8"/>
  <c r="AM58" i="8"/>
  <c r="AH58" i="8"/>
  <c r="AD58" i="8"/>
  <c r="Z58" i="8"/>
  <c r="AJ57" i="8"/>
  <c r="AF57" i="8"/>
  <c r="AB57" i="8"/>
  <c r="X57" i="8"/>
  <c r="AL56" i="8"/>
  <c r="AH56" i="8"/>
  <c r="AD56" i="8"/>
  <c r="Z56" i="8"/>
  <c r="AJ48" i="8"/>
  <c r="AF48" i="8"/>
  <c r="AB48" i="8"/>
  <c r="X48" i="8"/>
  <c r="AL47" i="8"/>
  <c r="AH47" i="8"/>
  <c r="AD47" i="8"/>
  <c r="Z47" i="8"/>
  <c r="AJ46" i="8"/>
  <c r="AB46" i="8"/>
  <c r="AA66" i="8"/>
  <c r="AG65" i="8"/>
  <c r="AI64" i="8"/>
  <c r="AK63" i="8"/>
  <c r="AM62" i="8"/>
  <c r="W62" i="8"/>
  <c r="Y61" i="8"/>
  <c r="AA60" i="8"/>
  <c r="AJ59" i="8"/>
  <c r="AE59" i="8"/>
  <c r="Y59" i="8"/>
  <c r="AL58" i="8"/>
  <c r="AG58" i="8"/>
  <c r="AC58" i="8"/>
  <c r="Y58" i="8"/>
  <c r="AM57" i="8"/>
  <c r="AI57" i="8"/>
  <c r="AE57" i="8"/>
  <c r="AA57" i="8"/>
  <c r="W57" i="8"/>
  <c r="AK56" i="8"/>
  <c r="AG56" i="8"/>
  <c r="AC56" i="8"/>
  <c r="Y56" i="8"/>
  <c r="AM48" i="8"/>
  <c r="AI48" i="8"/>
  <c r="AE48" i="8"/>
  <c r="AA48" i="8"/>
  <c r="W48" i="8"/>
  <c r="AK47" i="8"/>
  <c r="AG47" i="8"/>
  <c r="AC47" i="8"/>
  <c r="Y47" i="8"/>
  <c r="AM46" i="8"/>
  <c r="AI46" i="8"/>
  <c r="AE46" i="8"/>
  <c r="AA46" i="8"/>
  <c r="W46" i="8"/>
  <c r="AD46" i="8"/>
  <c r="W66" i="8"/>
  <c r="AC65" i="8"/>
  <c r="AE64" i="8"/>
  <c r="AG63" i="8"/>
  <c r="AI62" i="8"/>
  <c r="AK61" i="8"/>
  <c r="AM60" i="8"/>
  <c r="W60" i="8"/>
  <c r="AI59" i="8"/>
  <c r="AC59" i="8"/>
  <c r="X59" i="8"/>
  <c r="AK58" i="8"/>
  <c r="AF58" i="8"/>
  <c r="AB58" i="8"/>
  <c r="X58" i="8"/>
  <c r="AL57" i="8"/>
  <c r="AH57" i="8"/>
  <c r="AD57" i="8"/>
  <c r="Z57" i="8"/>
  <c r="AJ56" i="8"/>
  <c r="AF56" i="8"/>
  <c r="AB56" i="8"/>
  <c r="X56" i="8"/>
  <c r="AL48" i="8"/>
  <c r="AH48" i="8"/>
  <c r="AD48" i="8"/>
  <c r="Z48" i="8"/>
  <c r="AJ47" i="8"/>
  <c r="AF47" i="8"/>
  <c r="AB47" i="8"/>
  <c r="X47" i="8"/>
  <c r="AL46" i="8"/>
  <c r="AH46" i="8"/>
  <c r="Z46" i="8"/>
  <c r="Y65" i="8"/>
  <c r="AA64" i="8"/>
  <c r="AC63" i="8"/>
  <c r="AE62" i="8"/>
  <c r="AG61" i="8"/>
  <c r="AI60" i="8"/>
  <c r="AG59" i="8"/>
  <c r="AB59" i="8"/>
  <c r="W59" i="8"/>
  <c r="AI58" i="8"/>
  <c r="AE58" i="8"/>
  <c r="AA58" i="8"/>
  <c r="W58" i="8"/>
  <c r="AK57" i="8"/>
  <c r="AG57" i="8"/>
  <c r="AC57" i="8"/>
  <c r="Y57" i="8"/>
  <c r="AM56" i="8"/>
  <c r="AI56" i="8"/>
  <c r="AE56" i="8"/>
  <c r="AA56" i="8"/>
  <c r="W56" i="8"/>
  <c r="AK48" i="8"/>
  <c r="AG48" i="8"/>
  <c r="AC48" i="8"/>
  <c r="Y48" i="8"/>
  <c r="AM47" i="8"/>
  <c r="AI47" i="8"/>
  <c r="AE47" i="8"/>
  <c r="AA47" i="8"/>
  <c r="W47" i="8"/>
  <c r="AK46" i="8"/>
  <c r="AG46" i="8"/>
  <c r="AC46" i="8"/>
  <c r="Y46" i="8"/>
  <c r="AF46" i="8"/>
  <c r="X46" i="8"/>
  <c r="N18" i="8"/>
  <c r="N26" i="8"/>
  <c r="N13" i="8"/>
  <c r="N14" i="8"/>
  <c r="R70" i="8"/>
  <c r="R68" i="8"/>
  <c r="R66" i="8"/>
  <c r="R64" i="8"/>
  <c r="R62" i="8"/>
  <c r="R60" i="8"/>
  <c r="R58" i="8"/>
  <c r="R48" i="8"/>
  <c r="R46" i="8"/>
  <c r="S64" i="8"/>
  <c r="S60" i="8"/>
  <c r="S46" i="8"/>
  <c r="S71" i="8"/>
  <c r="S69" i="8"/>
  <c r="S67" i="8"/>
  <c r="S65" i="8"/>
  <c r="S63" i="8"/>
  <c r="S61" i="8"/>
  <c r="S59" i="8"/>
  <c r="S57" i="8"/>
  <c r="S47" i="8"/>
  <c r="S56" i="8"/>
  <c r="S70" i="8"/>
  <c r="S66" i="8"/>
  <c r="S62" i="8"/>
  <c r="R71" i="8"/>
  <c r="R69" i="8"/>
  <c r="R67" i="8"/>
  <c r="R65" i="8"/>
  <c r="R63" i="8"/>
  <c r="R61" i="8"/>
  <c r="R59" i="8"/>
  <c r="R57" i="8"/>
  <c r="R47" i="8"/>
  <c r="R56" i="8"/>
  <c r="S68" i="8"/>
  <c r="S58" i="8"/>
  <c r="S48" i="8"/>
  <c r="N22" i="8"/>
  <c r="N20" i="8"/>
  <c r="N23" i="8"/>
  <c r="N15" i="8"/>
  <c r="N19" i="8"/>
  <c r="N27" i="8"/>
  <c r="M28" i="8"/>
  <c r="N16" i="8"/>
  <c r="N25" i="8"/>
  <c r="L28" i="8"/>
  <c r="N17" i="8"/>
  <c r="N24" i="8"/>
  <c r="V72" i="8" l="1"/>
  <c r="AL72" i="8"/>
  <c r="AG72" i="8"/>
  <c r="AH72" i="8"/>
  <c r="AI72" i="8"/>
  <c r="AJ72" i="8"/>
  <c r="AK72" i="8"/>
  <c r="AE72" i="8"/>
  <c r="AM72" i="8"/>
  <c r="AF72" i="8"/>
  <c r="AC72" i="8"/>
  <c r="AD72" i="8"/>
  <c r="AB72" i="8"/>
  <c r="AA72" i="8"/>
  <c r="W72" i="8"/>
  <c r="X72" i="8"/>
  <c r="Z72" i="8"/>
  <c r="Y72" i="8"/>
  <c r="S72" i="8"/>
  <c r="S74" i="8" s="1"/>
  <c r="R72" i="8"/>
  <c r="R74" i="8" s="1"/>
  <c r="N28" i="8"/>
  <c r="U72" i="8" l="1"/>
  <c r="K28" i="8"/>
  <c r="G28" i="8"/>
  <c r="U74" i="8" l="1"/>
</calcChain>
</file>

<file path=xl/sharedStrings.xml><?xml version="1.0" encoding="utf-8"?>
<sst xmlns="http://schemas.openxmlformats.org/spreadsheetml/2006/main" count="159" uniqueCount="128">
  <si>
    <t>TAUX DE CHANGE / MONNAIE</t>
  </si>
  <si>
    <t>TOTAL</t>
  </si>
  <si>
    <t>Comptabilité</t>
  </si>
  <si>
    <t>DATE : ___________________________</t>
  </si>
  <si>
    <t>COMMENTAIRES</t>
  </si>
  <si>
    <t>PROCÉDURE</t>
  </si>
  <si>
    <r>
      <rPr>
        <b/>
        <u/>
        <sz val="14"/>
        <color rgb="FFFF0000"/>
        <rFont val="Verdana"/>
        <family val="2"/>
      </rPr>
      <t>Introduction</t>
    </r>
    <r>
      <rPr>
        <b/>
        <sz val="14"/>
        <color rgb="FFFF0000"/>
        <rFont val="Verdana"/>
        <family val="2"/>
      </rPr>
      <t>:</t>
    </r>
  </si>
  <si>
    <r>
      <rPr>
        <b/>
        <u/>
        <sz val="12"/>
        <color rgb="FFFF0000"/>
        <rFont val="Verdana"/>
        <family val="2"/>
      </rPr>
      <t>Etape 1</t>
    </r>
    <r>
      <rPr>
        <b/>
        <sz val="12"/>
        <color rgb="FFFF0000"/>
        <rFont val="Verdana"/>
        <family val="2"/>
      </rPr>
      <t>: 1er ruban</t>
    </r>
  </si>
  <si>
    <t>Veuillez trouver ce nouveau procédé concernant vos rapports de dépenses.</t>
  </si>
  <si>
    <t>Veuillez trouver les étapes suivantes:</t>
  </si>
  <si>
    <t>Choisir dans le menu déroulant</t>
  </si>
  <si>
    <t>Mettre la date</t>
  </si>
  <si>
    <t>de la transaction</t>
  </si>
  <si>
    <t xml:space="preserve">Mettre le nom </t>
  </si>
  <si>
    <t>du marchand</t>
  </si>
  <si>
    <r>
      <rPr>
        <b/>
        <u/>
        <sz val="12"/>
        <color rgb="FFFF0000"/>
        <rFont val="Verdana"/>
        <family val="2"/>
      </rPr>
      <t>Etape 2</t>
    </r>
    <r>
      <rPr>
        <b/>
        <sz val="12"/>
        <color rgb="FFFF0000"/>
        <rFont val="Verdana"/>
        <family val="2"/>
      </rPr>
      <t>: Dépenses</t>
    </r>
  </si>
  <si>
    <t>Le rapport doit etre obligatoirement</t>
  </si>
  <si>
    <t>Ce rapport est constitué de menu déroulant afin de faciliter son  utilisation.</t>
  </si>
  <si>
    <r>
      <t xml:space="preserve">→ Pour le kilométrage : la colonne en devise du pays se met automatiquement en </t>
    </r>
    <r>
      <rPr>
        <b/>
        <sz val="10"/>
        <color rgb="FFFF0000"/>
        <rFont val="Verdana"/>
        <family val="2"/>
      </rPr>
      <t>Kms</t>
    </r>
  </si>
  <si>
    <t>DEVISE</t>
  </si>
  <si>
    <t>Devises</t>
  </si>
  <si>
    <t>----</t>
  </si>
  <si>
    <t>USD$</t>
  </si>
  <si>
    <t>CAD$</t>
  </si>
  <si>
    <r>
      <t xml:space="preserve">Euro </t>
    </r>
    <r>
      <rPr>
        <sz val="10"/>
        <color indexed="8"/>
        <rFont val="Calibri"/>
        <family val="2"/>
      </rPr>
      <t>€</t>
    </r>
  </si>
  <si>
    <t>Frais techniques</t>
  </si>
  <si>
    <t>Transport- musiciens et instruments</t>
  </si>
  <si>
    <t>Hébergement</t>
  </si>
  <si>
    <t>Repas et collations</t>
  </si>
  <si>
    <t>Dépenses diverses</t>
  </si>
  <si>
    <t>Diverses dépenses act. financement</t>
  </si>
  <si>
    <t>Reconnaissance des bénévoles</t>
  </si>
  <si>
    <t>Divers</t>
  </si>
  <si>
    <t>Projets</t>
  </si>
  <si>
    <t>$ AVANT TAXES / KM</t>
  </si>
  <si>
    <t>TVQ</t>
  </si>
  <si>
    <t>TPS</t>
  </si>
  <si>
    <t>Comptabilité TVQ</t>
  </si>
  <si>
    <t>Comptabilité TPS</t>
  </si>
  <si>
    <t>Comptabilité Charge</t>
  </si>
  <si>
    <t>Ventilation comptable</t>
  </si>
  <si>
    <t>NOM</t>
  </si>
  <si>
    <t>COMPTABILISÉ PAR (Initiale) :</t>
  </si>
  <si>
    <t>Noms</t>
  </si>
  <si>
    <t>RAPPORT DE DEPENSES</t>
  </si>
  <si>
    <t>DATE
jj-mm-aaaa</t>
  </si>
  <si>
    <t>FOURNISSEUR</t>
  </si>
  <si>
    <t>DESCRIPTION</t>
  </si>
  <si>
    <t>SIGNATURE DU RÉCLAMANT :                 __________________________________________________________________________________</t>
  </si>
  <si>
    <t>** Tous comptes de dépenses soumis pour remboursement doit être accompagné des reçus et pièces justificatives</t>
  </si>
  <si>
    <t>ÉCRITURE #  :</t>
  </si>
  <si>
    <t>PRÉPARÉ PAR :</t>
  </si>
  <si>
    <t>----------</t>
  </si>
  <si>
    <t>CHEQUE # :</t>
  </si>
  <si>
    <t>DATE :</t>
  </si>
  <si>
    <t>NE PAS BROCHER À L'INTÉRIEUR DE CETTE ZONE</t>
  </si>
  <si>
    <t>VERSION 1.0</t>
  </si>
  <si>
    <t>Il est important que ce rapport soit par nature comptable car les comptes de grand livre en dépendent.</t>
  </si>
  <si>
    <t xml:space="preserve">Merci d'envoyer vos rapports et recus à </t>
  </si>
  <si>
    <t>Inscrire la description du compte de dépenses</t>
  </si>
  <si>
    <t xml:space="preserve">Slectionner votre nom à l'aide du </t>
  </si>
  <si>
    <t>menu déroulant autrement taper votre nom</t>
  </si>
  <si>
    <t>Mettre les dates de couverture du compte de dépenses</t>
  </si>
  <si>
    <t>signé et daté par le réclamant</t>
  </si>
  <si>
    <t>Inscrire commentaire au besoin</t>
  </si>
  <si>
    <t>la nature comptable</t>
  </si>
  <si>
    <t xml:space="preserve">Choisie devise </t>
  </si>
  <si>
    <t>au besoin</t>
  </si>
  <si>
    <t>Montant avant Taxes</t>
  </si>
  <si>
    <t>TVQ et TPS</t>
  </si>
  <si>
    <t>Taux de change si applicable</t>
  </si>
  <si>
    <t>ou Kilometrage</t>
  </si>
  <si>
    <r>
      <rPr>
        <b/>
        <u/>
        <sz val="12"/>
        <color rgb="FFFF0000"/>
        <rFont val="Verdana"/>
        <family val="2"/>
      </rPr>
      <t>Etape 3</t>
    </r>
    <r>
      <rPr>
        <b/>
        <sz val="12"/>
        <color rgb="FFFF0000"/>
        <rFont val="Verdana"/>
        <family val="2"/>
      </rPr>
      <t>: Signature</t>
    </r>
  </si>
  <si>
    <t>Dépenses informatiques</t>
  </si>
  <si>
    <t>Nature comptable</t>
  </si>
  <si>
    <t>Lauzière, Nicole</t>
  </si>
  <si>
    <t>D'Entremont, George-Étienne</t>
  </si>
  <si>
    <t>Harrison, Chantal</t>
  </si>
  <si>
    <t>Brunet, Anne-Marie</t>
  </si>
  <si>
    <t>TOTAL $ CAD</t>
  </si>
  <si>
    <t>OCJM - Orchestre Junior</t>
  </si>
  <si>
    <t>OSJM - Orchestre Symphonique</t>
  </si>
  <si>
    <t>Prélude - Orchestre</t>
  </si>
  <si>
    <t>Concert - OSJM - Ensemble vocal Polymnie</t>
  </si>
  <si>
    <t>Concert - Fin de saison</t>
  </si>
  <si>
    <t>OSJM - Journée Intensive</t>
  </si>
  <si>
    <t>OCJM - Journée Intensive</t>
  </si>
  <si>
    <t>OCJM - Tournées et autres prestations</t>
  </si>
  <si>
    <t>Campagne de vin (Noel)</t>
  </si>
  <si>
    <t xml:space="preserve">Vente Articles promotionnels  </t>
  </si>
  <si>
    <t>Check</t>
  </si>
  <si>
    <t>Général</t>
  </si>
  <si>
    <t>OCJM - Festival de la Relève</t>
  </si>
  <si>
    <t>OSJM - AOJQ</t>
  </si>
  <si>
    <t>OSJM - Camp Automne - Symphonique</t>
  </si>
  <si>
    <t>OCJM - Camp Automne - Junior</t>
  </si>
  <si>
    <t>OCJM - Camp Printemps - Junior</t>
  </si>
  <si>
    <t>Concert - Noel</t>
  </si>
  <si>
    <t>Concert - OSJM - Mars</t>
  </si>
  <si>
    <t>Honoraires du Chef</t>
  </si>
  <si>
    <t>Honoraires des Répétiteurs</t>
  </si>
  <si>
    <t>Partitions, photocopies et matériels pédagogiques</t>
  </si>
  <si>
    <t>Locations et entretien d'instruments</t>
  </si>
  <si>
    <t>Location/Achats/Entretien matériels de scène</t>
  </si>
  <si>
    <t>Activités et cadeaux aux musiciens</t>
  </si>
  <si>
    <t>Téléphone, internet et site Web</t>
  </si>
  <si>
    <t>Fournitures de bureau et frais postaux</t>
  </si>
  <si>
    <t>Publicité, programmes et billets</t>
  </si>
  <si>
    <t>Abonnements, cotisations, SOCAN</t>
  </si>
  <si>
    <t>Honoraires professionnels</t>
  </si>
  <si>
    <r>
      <t xml:space="preserve">PROJET
</t>
    </r>
    <r>
      <rPr>
        <b/>
        <i/>
        <sz val="10"/>
        <color theme="1"/>
        <rFont val="Arial"/>
        <family val="2"/>
      </rPr>
      <t>(Utiliser le menu déroulant)</t>
    </r>
  </si>
  <si>
    <r>
      <t xml:space="preserve">NATURE COMPTABLE
</t>
    </r>
    <r>
      <rPr>
        <b/>
        <i/>
        <sz val="10"/>
        <color theme="1"/>
        <rFont val="Arial"/>
        <family val="2"/>
      </rPr>
      <t>(Utiliser le menu déroulant)</t>
    </r>
  </si>
  <si>
    <t>Perfectionnnement des Chefs</t>
  </si>
  <si>
    <t>Musiciens invités</t>
  </si>
  <si>
    <t>Articles vendus aux kiosques</t>
  </si>
  <si>
    <t>Location du local/salle</t>
  </si>
  <si>
    <t>Frais de licences d'affaires</t>
  </si>
  <si>
    <t>Assurance</t>
  </si>
  <si>
    <t>DATE</t>
  </si>
  <si>
    <t>pres@aojm.org</t>
  </si>
  <si>
    <t>Paré, Jean-Claude</t>
  </si>
  <si>
    <t>Lalbertie, Céline</t>
  </si>
  <si>
    <t>Vohoang, Isabelle</t>
  </si>
  <si>
    <t>Tardif, Catherine</t>
  </si>
  <si>
    <t>Williams, Dean</t>
  </si>
  <si>
    <t>Jean-Claude Paré</t>
  </si>
  <si>
    <t>Shuang He</t>
  </si>
  <si>
    <t>KILOMETRAGE (0.60¢/KM)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</si>
</sst>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-&quot;$&quot;* #,##0.00_-;\-&quot;$&quot;* #,##0.00_-;_-&quot;$&quot;* &quot;-&quot;??_-;_-@_-"/>
    <numFmt numFmtId="166" formatCode="_-* #,##0.00_-;\-* #,##0.00_-;_-* &quot;-&quot;??_-;_-@_-"/>
  </numFmts>
  <fonts count="37" x14ac:knownFonts="1">
    <font>
      <sz val="10"/>
      <color indexed="8"/>
      <name val="ARIAL"/>
      <charset val="1"/>
    </font>
    <font>
      <b/>
      <sz val="10"/>
      <color theme="4" tint="-0.249977111117893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4" tint="-0.249977111117893"/>
      <name val="Verdana"/>
      <family val="2"/>
    </font>
    <font>
      <b/>
      <sz val="10"/>
      <color indexed="8"/>
      <name val="ARIAL"/>
      <family val="2"/>
    </font>
    <font>
      <b/>
      <sz val="12"/>
      <color rgb="FFFF0000"/>
      <name val="Verdana"/>
      <family val="2"/>
    </font>
    <font>
      <b/>
      <u/>
      <sz val="12"/>
      <color rgb="FFFF0000"/>
      <name val="Verdana"/>
      <family val="2"/>
    </font>
    <font>
      <b/>
      <sz val="14"/>
      <color rgb="FFFF0000"/>
      <name val="Verdana"/>
      <family val="2"/>
    </font>
    <font>
      <b/>
      <u/>
      <sz val="14"/>
      <color rgb="FFFF0000"/>
      <name val="Verdana"/>
      <family val="2"/>
    </font>
    <font>
      <b/>
      <sz val="20"/>
      <color theme="4" tint="-0.249977111117893"/>
      <name val="Verdana"/>
      <family val="2"/>
    </font>
    <font>
      <sz val="10"/>
      <color indexed="8"/>
      <name val="Verdana"/>
      <family val="2"/>
    </font>
    <font>
      <sz val="12"/>
      <color indexed="8"/>
      <name val="Arial"/>
      <family val="2"/>
    </font>
    <font>
      <b/>
      <sz val="10"/>
      <color rgb="FFFF0000"/>
      <name val="Verdana"/>
      <family val="2"/>
    </font>
    <font>
      <b/>
      <sz val="10"/>
      <color rgb="FF00B050"/>
      <name val="Verdana"/>
      <family val="2"/>
    </font>
    <font>
      <sz val="10"/>
      <color indexed="8"/>
      <name val="Vijaya"/>
      <family val="2"/>
    </font>
    <font>
      <sz val="10"/>
      <color rgb="FF0000CC"/>
      <name val="Arial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i/>
      <sz val="10"/>
      <color indexed="8"/>
      <name val="Arial"/>
      <family val="2"/>
    </font>
    <font>
      <b/>
      <sz val="11"/>
      <color theme="4" tint="-0.249977111117893"/>
      <name val="Verdana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0"/>
      <color theme="0" tint="-0.1499984740745262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u/>
      <sz val="10"/>
      <color indexed="8"/>
      <name val="Arial"/>
      <family val="2"/>
    </font>
    <font>
      <b/>
      <sz val="8"/>
      <color theme="4" tint="-0.249977111117893"/>
      <name val="Verdana"/>
      <family val="2"/>
    </font>
    <font>
      <b/>
      <u/>
      <sz val="10"/>
      <color indexed="8"/>
      <name val="ARIAL"/>
      <family val="2"/>
    </font>
    <font>
      <u/>
      <sz val="10"/>
      <color theme="1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theme="5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4">
    <xf numFmtId="0" fontId="0" fillId="0" borderId="0">
      <alignment vertical="top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</xf>
  </cellStyleXfs>
  <cellXfs count="118">
    <xf numFmtId="0" fontId="0" fillId="0" borderId="0" xfId="0">
      <alignment vertical="top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>
      <alignment vertical="top"/>
    </xf>
    <xf numFmtId="0" fontId="2" fillId="0" borderId="0" xfId="0" quotePrefix="1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left"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5" fillId="0" borderId="7" xfId="0" applyFont="1" applyBorder="1">
      <alignment vertical="top"/>
    </xf>
    <xf numFmtId="0" fontId="2" fillId="0" borderId="8" xfId="0" applyFont="1" applyBorder="1">
      <alignment vertical="top"/>
    </xf>
    <xf numFmtId="0" fontId="0" fillId="0" borderId="8" xfId="0" applyBorder="1">
      <alignment vertical="top"/>
    </xf>
    <xf numFmtId="0" fontId="5" fillId="0" borderId="13" xfId="0" applyFont="1" applyBorder="1">
      <alignment vertical="top"/>
    </xf>
    <xf numFmtId="0" fontId="0" fillId="0" borderId="14" xfId="0" applyBorder="1">
      <alignment vertical="top"/>
    </xf>
    <xf numFmtId="0" fontId="2" fillId="0" borderId="15" xfId="0" applyFont="1" applyBorder="1">
      <alignment vertical="top"/>
    </xf>
    <xf numFmtId="0" fontId="0" fillId="0" borderId="15" xfId="0" applyBorder="1">
      <alignment vertical="top"/>
    </xf>
    <xf numFmtId="0" fontId="0" fillId="0" borderId="16" xfId="0" applyBorder="1">
      <alignment vertical="top"/>
    </xf>
    <xf numFmtId="0" fontId="0" fillId="0" borderId="17" xfId="0" applyBorder="1">
      <alignment vertical="top"/>
    </xf>
    <xf numFmtId="0" fontId="2" fillId="0" borderId="15" xfId="0" quotePrefix="1" applyFont="1" applyBorder="1">
      <alignment vertical="top"/>
    </xf>
    <xf numFmtId="0" fontId="0" fillId="0" borderId="11" xfId="0" applyBorder="1" applyAlignment="1">
      <alignment horizontal="left" vertical="top"/>
    </xf>
    <xf numFmtId="0" fontId="16" fillId="0" borderId="15" xfId="0" applyFont="1" applyBorder="1">
      <alignment vertical="top"/>
    </xf>
    <xf numFmtId="0" fontId="11" fillId="0" borderId="0" xfId="0" applyFont="1" applyAlignment="1">
      <alignment horizontal="right" vertical="top"/>
    </xf>
    <xf numFmtId="0" fontId="0" fillId="0" borderId="12" xfId="0" applyBorder="1" applyAlignment="1">
      <alignment horizontal="left" vertical="top"/>
    </xf>
    <xf numFmtId="0" fontId="18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1" fillId="0" borderId="0" xfId="0" applyFont="1" applyAlignment="1"/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16" fontId="30" fillId="0" borderId="1" xfId="0" applyNumberFormat="1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166" fontId="19" fillId="0" borderId="1" xfId="1" applyFont="1" applyBorder="1" applyAlignment="1" applyProtection="1">
      <alignment horizontal="left" vertical="center"/>
      <protection locked="0"/>
    </xf>
    <xf numFmtId="165" fontId="19" fillId="7" borderId="1" xfId="2" applyFont="1" applyFill="1" applyBorder="1" applyAlignment="1">
      <alignment vertical="center"/>
    </xf>
    <xf numFmtId="164" fontId="19" fillId="0" borderId="1" xfId="0" applyNumberFormat="1" applyFont="1" applyBorder="1" applyAlignment="1">
      <alignment horizontal="left" vertical="center"/>
    </xf>
    <xf numFmtId="44" fontId="1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30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166" fontId="19" fillId="0" borderId="1" xfId="1" applyFont="1" applyBorder="1" applyAlignment="1" applyProtection="1">
      <alignment vertical="center"/>
      <protection locked="0"/>
    </xf>
    <xf numFmtId="0" fontId="31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166" fontId="18" fillId="2" borderId="1" xfId="1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0" xfId="0" applyFont="1">
      <alignment vertical="top"/>
    </xf>
    <xf numFmtId="0" fontId="20" fillId="0" borderId="0" xfId="0" applyFont="1" applyAlignment="1"/>
    <xf numFmtId="0" fontId="30" fillId="0" borderId="0" xfId="0" applyFont="1" applyAlignment="1"/>
    <xf numFmtId="0" fontId="20" fillId="0" borderId="0" xfId="0" applyFont="1">
      <alignment vertical="top"/>
    </xf>
    <xf numFmtId="0" fontId="32" fillId="0" borderId="4" xfId="0" applyFont="1" applyBorder="1" applyAlignment="1">
      <alignment vertical="top" textRotation="180"/>
    </xf>
    <xf numFmtId="0" fontId="19" fillId="0" borderId="27" xfId="0" applyFont="1" applyBorder="1" applyAlignment="1"/>
    <xf numFmtId="0" fontId="30" fillId="0" borderId="27" xfId="0" applyFont="1" applyBorder="1" applyAlignment="1"/>
    <xf numFmtId="0" fontId="33" fillId="0" borderId="0" xfId="0" applyFont="1" applyAlignment="1"/>
    <xf numFmtId="0" fontId="19" fillId="0" borderId="5" xfId="0" applyFont="1" applyBorder="1" applyAlignment="1"/>
    <xf numFmtId="0" fontId="30" fillId="0" borderId="5" xfId="0" applyFont="1" applyBorder="1" applyAlignment="1"/>
    <xf numFmtId="0" fontId="33" fillId="0" borderId="0" xfId="0" applyFont="1" applyAlignment="1">
      <alignment horizontal="center"/>
    </xf>
    <xf numFmtId="0" fontId="34" fillId="0" borderId="0" xfId="0" applyFont="1" applyAlignment="1"/>
    <xf numFmtId="0" fontId="35" fillId="0" borderId="0" xfId="0" applyFont="1" applyAlignment="1"/>
    <xf numFmtId="0" fontId="19" fillId="0" borderId="0" xfId="0" applyFont="1" applyAlignment="1" applyProtection="1">
      <protection locked="0"/>
    </xf>
    <xf numFmtId="0" fontId="19" fillId="0" borderId="1" xfId="0" applyFont="1" applyBorder="1" applyAlignme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/>
    </xf>
    <xf numFmtId="164" fontId="19" fillId="0" borderId="1" xfId="1" applyNumberFormat="1" applyFont="1" applyBorder="1" applyAlignment="1"/>
    <xf numFmtId="0" fontId="19" fillId="0" borderId="0" xfId="0" applyFont="1" applyAlignment="1">
      <alignment horizontal="left" vertical="center"/>
    </xf>
    <xf numFmtId="164" fontId="19" fillId="0" borderId="25" xfId="1" applyNumberFormat="1" applyFont="1" applyBorder="1" applyAlignment="1"/>
    <xf numFmtId="164" fontId="19" fillId="0" borderId="26" xfId="1" applyNumberFormat="1" applyFont="1" applyBorder="1" applyAlignment="1"/>
    <xf numFmtId="164" fontId="18" fillId="0" borderId="25" xfId="1" applyNumberFormat="1" applyFont="1" applyBorder="1" applyAlignment="1"/>
    <xf numFmtId="164" fontId="31" fillId="0" borderId="24" xfId="1" applyNumberFormat="1" applyFont="1" applyBorder="1" applyAlignment="1">
      <alignment horizontal="center"/>
    </xf>
    <xf numFmtId="0" fontId="2" fillId="0" borderId="11" xfId="0" quotePrefix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2" fillId="0" borderId="24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32" fillId="0" borderId="0" xfId="0" applyFont="1" applyAlignment="1">
      <alignment vertical="top" textRotation="18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6" fillId="0" borderId="0" xfId="3">
      <alignment vertical="top"/>
    </xf>
    <xf numFmtId="0" fontId="2" fillId="0" borderId="16" xfId="0" applyFont="1" applyBorder="1">
      <alignment vertical="top"/>
    </xf>
    <xf numFmtId="0" fontId="0" fillId="0" borderId="9" xfId="0" applyBorder="1">
      <alignment vertical="top"/>
    </xf>
    <xf numFmtId="0" fontId="5" fillId="0" borderId="23" xfId="0" applyFont="1" applyBorder="1" applyAlignment="1">
      <alignment horizontal="center" vertical="center" textRotation="180" wrapText="1"/>
    </xf>
    <xf numFmtId="0" fontId="18" fillId="0" borderId="19" xfId="0" applyFont="1" applyBorder="1" applyAlignment="1">
      <alignment horizontal="center" vertical="center" textRotation="180" wrapText="1"/>
    </xf>
    <xf numFmtId="0" fontId="18" fillId="0" borderId="22" xfId="0" applyFont="1" applyBorder="1" applyAlignment="1">
      <alignment horizontal="center" vertical="center" textRotation="180" wrapText="1"/>
    </xf>
    <xf numFmtId="0" fontId="20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 applyProtection="1">
      <alignment horizontal="center" vertical="center"/>
      <protection locked="0"/>
    </xf>
    <xf numFmtId="0" fontId="24" fillId="5" borderId="2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9" fillId="4" borderId="19" xfId="0" applyFont="1" applyFill="1" applyBorder="1" applyAlignment="1">
      <alignment vertical="top" wrapText="1"/>
    </xf>
    <xf numFmtId="0" fontId="24" fillId="5" borderId="3" xfId="0" applyFont="1" applyFill="1" applyBorder="1" applyAlignment="1" applyProtection="1">
      <alignment horizontal="center" vertical="center" wrapText="1"/>
      <protection locked="0"/>
    </xf>
    <xf numFmtId="0" fontId="24" fillId="5" borderId="6" xfId="0" applyFont="1" applyFill="1" applyBorder="1" applyAlignment="1" applyProtection="1">
      <alignment horizontal="center" vertical="center" wrapText="1"/>
      <protection locked="0"/>
    </xf>
    <xf numFmtId="0" fontId="25" fillId="6" borderId="2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>
      <alignment horizontal="center" vertical="center"/>
    </xf>
    <xf numFmtId="0" fontId="0" fillId="0" borderId="21" xfId="0" applyBorder="1">
      <alignment vertical="top"/>
    </xf>
    <xf numFmtId="0" fontId="0" fillId="0" borderId="22" xfId="0" applyBorder="1">
      <alignment vertical="top"/>
    </xf>
    <xf numFmtId="14" fontId="2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8">
    <dxf>
      <numFmt numFmtId="167" formatCode="##,##0&quot; KM&quot;;\-##,##0&quot; KM&quot;\ "/>
    </dxf>
    <dxf>
      <numFmt numFmtId="167" formatCode="##,##0&quot; KM&quot;;\-##,##0&quot; KM&quot;\ "/>
    </dxf>
    <dxf>
      <numFmt numFmtId="167" formatCode="##,##0&quot; KM&quot;;\-##,##0&quot; KM&quot;\ "/>
    </dxf>
    <dxf>
      <numFmt numFmtId="167" formatCode="##,##0&quot; KM&quot;;\-##,##0&quot; KM&quot;\ "/>
    </dxf>
    <dxf>
      <numFmt numFmtId="167" formatCode="##,##0&quot; KM&quot;;\-##,##0&quot; KM&quot;\ "/>
    </dxf>
    <dxf>
      <numFmt numFmtId="167" formatCode="##,##0&quot; KM&quot;;\-##,##0&quot; KM&quot;\ "/>
    </dxf>
    <dxf>
      <numFmt numFmtId="167" formatCode="##,##0&quot; KM&quot;;\-##,##0&quot; KM&quot;\ "/>
    </dxf>
    <dxf>
      <numFmt numFmtId="167" formatCode="##,##0&quot; KM&quot;;\-##,##0&quot; KM&quot;\ 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54</xdr:row>
      <xdr:rowOff>146050</xdr:rowOff>
    </xdr:from>
    <xdr:to>
      <xdr:col>16</xdr:col>
      <xdr:colOff>521793</xdr:colOff>
      <xdr:row>63</xdr:row>
      <xdr:rowOff>126824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950" y="9328150"/>
          <a:ext cx="16657143" cy="14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23494</xdr:rowOff>
    </xdr:from>
    <xdr:to>
      <xdr:col>9</xdr:col>
      <xdr:colOff>122345</xdr:colOff>
      <xdr:row>85</xdr:row>
      <xdr:rowOff>72835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752694"/>
          <a:ext cx="10314095" cy="13193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82550</xdr:rowOff>
    </xdr:from>
    <xdr:to>
      <xdr:col>15</xdr:col>
      <xdr:colOff>591652</xdr:colOff>
      <xdr:row>38</xdr:row>
      <xdr:rowOff>63314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143500"/>
          <a:ext cx="16580952" cy="148571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37</xdr:row>
      <xdr:rowOff>85725</xdr:rowOff>
    </xdr:from>
    <xdr:to>
      <xdr:col>1</xdr:col>
      <xdr:colOff>361950</xdr:colOff>
      <xdr:row>41</xdr:row>
      <xdr:rowOff>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781050" y="1933575"/>
          <a:ext cx="3429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37</xdr:row>
      <xdr:rowOff>66675</xdr:rowOff>
    </xdr:from>
    <xdr:to>
      <xdr:col>4</xdr:col>
      <xdr:colOff>485775</xdr:colOff>
      <xdr:row>40</xdr:row>
      <xdr:rowOff>95250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476625" y="5953125"/>
          <a:ext cx="342900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1165225</xdr:colOff>
      <xdr:row>36</xdr:row>
      <xdr:rowOff>136526</xdr:rowOff>
    </xdr:from>
    <xdr:to>
      <xdr:col>13</xdr:col>
      <xdr:colOff>19050</xdr:colOff>
      <xdr:row>39</xdr:row>
      <xdr:rowOff>98425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14284325" y="6384926"/>
          <a:ext cx="200025" cy="43814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36</xdr:row>
      <xdr:rowOff>95250</xdr:rowOff>
    </xdr:from>
    <xdr:to>
      <xdr:col>12</xdr:col>
      <xdr:colOff>276226</xdr:colOff>
      <xdr:row>39</xdr:row>
      <xdr:rowOff>76200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12820650" y="5819775"/>
          <a:ext cx="152401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62</xdr:row>
      <xdr:rowOff>76200</xdr:rowOff>
    </xdr:from>
    <xdr:to>
      <xdr:col>0</xdr:col>
      <xdr:colOff>1009650</xdr:colOff>
      <xdr:row>65</xdr:row>
      <xdr:rowOff>152400</xdr:rowOff>
    </xdr:to>
    <xdr:cxnSp macro="">
      <xdr:nvCxnSpPr>
        <xdr:cNvPr id="33" name="Connecteur droit avec flèch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V="1">
          <a:off x="666750" y="9715500"/>
          <a:ext cx="3429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638175</xdr:colOff>
      <xdr:row>62</xdr:row>
      <xdr:rowOff>76200</xdr:rowOff>
    </xdr:from>
    <xdr:to>
      <xdr:col>3</xdr:col>
      <xdr:colOff>219075</xdr:colOff>
      <xdr:row>65</xdr:row>
      <xdr:rowOff>152400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2447925" y="9715500"/>
          <a:ext cx="3429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62</xdr:row>
      <xdr:rowOff>95250</xdr:rowOff>
    </xdr:from>
    <xdr:to>
      <xdr:col>6</xdr:col>
      <xdr:colOff>171450</xdr:colOff>
      <xdr:row>66</xdr:row>
      <xdr:rowOff>9525</xdr:rowOff>
    </xdr:to>
    <xdr:cxnSp macro="">
      <xdr:nvCxnSpPr>
        <xdr:cNvPr id="35" name="Connecteur droit avec flèch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V="1">
          <a:off x="4686300" y="9734550"/>
          <a:ext cx="3429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771525</xdr:colOff>
      <xdr:row>62</xdr:row>
      <xdr:rowOff>104776</xdr:rowOff>
    </xdr:from>
    <xdr:to>
      <xdr:col>7</xdr:col>
      <xdr:colOff>981075</xdr:colOff>
      <xdr:row>65</xdr:row>
      <xdr:rowOff>38100</xdr:rowOff>
    </xdr:to>
    <xdr:cxnSp macro="">
      <xdr:nvCxnSpPr>
        <xdr:cNvPr id="36" name="Connecteur droit avec flèch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7134225" y="9744076"/>
          <a:ext cx="209550" cy="4190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62</xdr:row>
      <xdr:rowOff>104775</xdr:rowOff>
    </xdr:from>
    <xdr:to>
      <xdr:col>8</xdr:col>
      <xdr:colOff>657225</xdr:colOff>
      <xdr:row>66</xdr:row>
      <xdr:rowOff>19050</xdr:rowOff>
    </xdr:to>
    <xdr:cxnSp macro="">
      <xdr:nvCxnSpPr>
        <xdr:cNvPr id="37" name="Connecteur droit avec flèch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8858250" y="9744075"/>
          <a:ext cx="3429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828675</xdr:colOff>
      <xdr:row>62</xdr:row>
      <xdr:rowOff>95250</xdr:rowOff>
    </xdr:from>
    <xdr:to>
      <xdr:col>11</xdr:col>
      <xdr:colOff>47625</xdr:colOff>
      <xdr:row>66</xdr:row>
      <xdr:rowOff>9525</xdr:rowOff>
    </xdr:to>
    <xdr:cxnSp macro="">
      <xdr:nvCxnSpPr>
        <xdr:cNvPr id="39" name="Connecteur droit avec flèch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1639550" y="9734550"/>
          <a:ext cx="3429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62</xdr:row>
      <xdr:rowOff>95250</xdr:rowOff>
    </xdr:from>
    <xdr:to>
      <xdr:col>12</xdr:col>
      <xdr:colOff>361950</xdr:colOff>
      <xdr:row>66</xdr:row>
      <xdr:rowOff>9525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V="1">
          <a:off x="12715875" y="9734550"/>
          <a:ext cx="3429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82550</xdr:colOff>
      <xdr:row>62</xdr:row>
      <xdr:rowOff>88900</xdr:rowOff>
    </xdr:from>
    <xdr:to>
      <xdr:col>14</xdr:col>
      <xdr:colOff>285750</xdr:colOff>
      <xdr:row>65</xdr:row>
      <xdr:rowOff>120650</xdr:rowOff>
    </xdr:to>
    <xdr:cxnSp macro="">
      <xdr:nvCxnSpPr>
        <xdr:cNvPr id="41" name="Connecteur droit avec flèch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15309850" y="10541000"/>
          <a:ext cx="203200" cy="508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419100</xdr:colOff>
      <xdr:row>82</xdr:row>
      <xdr:rowOff>28577</xdr:rowOff>
    </xdr:from>
    <xdr:to>
      <xdr:col>6</xdr:col>
      <xdr:colOff>733425</xdr:colOff>
      <xdr:row>85</xdr:row>
      <xdr:rowOff>114300</xdr:rowOff>
    </xdr:to>
    <xdr:cxnSp macro="">
      <xdr:nvCxnSpPr>
        <xdr:cNvPr id="50" name="Connecteur droit avec flèch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 flipH="1" flipV="1">
          <a:off x="5276850" y="21536027"/>
          <a:ext cx="314325" cy="5714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933450</xdr:colOff>
      <xdr:row>83</xdr:row>
      <xdr:rowOff>117475</xdr:rowOff>
    </xdr:from>
    <xdr:to>
      <xdr:col>7</xdr:col>
      <xdr:colOff>1746250</xdr:colOff>
      <xdr:row>86</xdr:row>
      <xdr:rowOff>139700</xdr:rowOff>
    </xdr:to>
    <xdr:cxnSp macro="">
      <xdr:nvCxnSpPr>
        <xdr:cNvPr id="51" name="Connecteur droit avec flèch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V="1">
          <a:off x="7543800" y="18799175"/>
          <a:ext cx="812800" cy="498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911225</xdr:colOff>
      <xdr:row>62</xdr:row>
      <xdr:rowOff>146050</xdr:rowOff>
    </xdr:from>
    <xdr:to>
      <xdr:col>12</xdr:col>
      <xdr:colOff>1282700</xdr:colOff>
      <xdr:row>65</xdr:row>
      <xdr:rowOff>53976</xdr:rowOff>
    </xdr:to>
    <xdr:cxnSp macro="">
      <xdr:nvCxnSpPr>
        <xdr:cNvPr id="46" name="Connecteur droit avec flèch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V="1">
          <a:off x="14030325" y="10598150"/>
          <a:ext cx="371475" cy="3841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1216025</xdr:colOff>
      <xdr:row>62</xdr:row>
      <xdr:rowOff>133350</xdr:rowOff>
    </xdr:from>
    <xdr:to>
      <xdr:col>13</xdr:col>
      <xdr:colOff>241300</xdr:colOff>
      <xdr:row>65</xdr:row>
      <xdr:rowOff>41276</xdr:rowOff>
    </xdr:to>
    <xdr:cxnSp macro="">
      <xdr:nvCxnSpPr>
        <xdr:cNvPr id="47" name="Connecteur droit avec flèch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V="1">
          <a:off x="14335125" y="10585450"/>
          <a:ext cx="371475" cy="3841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395667</xdr:colOff>
      <xdr:row>3</xdr:row>
      <xdr:rowOff>134256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000" cy="7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es@aojm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FF00"/>
    <pageSetUpPr fitToPage="1"/>
  </sheetPr>
  <dimension ref="A7:R88"/>
  <sheetViews>
    <sheetView zoomScaleNormal="100" workbookViewId="0"/>
  </sheetViews>
  <sheetFormatPr baseColWidth="10" defaultRowHeight="13.2" x14ac:dyDescent="0.25"/>
  <cols>
    <col min="1" max="1" width="17.44140625" customWidth="1"/>
    <col min="7" max="7" width="22.44140625" customWidth="1"/>
    <col min="8" max="8" width="33.77734375" customWidth="1"/>
    <col min="9" max="9" width="17.44140625" customWidth="1"/>
    <col min="10" max="10" width="16.44140625" customWidth="1"/>
    <col min="11" max="11" width="17.77734375" customWidth="1"/>
    <col min="12" max="12" width="7.44140625" customWidth="1"/>
    <col min="13" max="13" width="19.33203125" customWidth="1"/>
  </cols>
  <sheetData>
    <row r="7" spans="1:10" s="1" customFormat="1" ht="13.8" x14ac:dyDescent="0.25">
      <c r="A7" s="3" t="s">
        <v>44</v>
      </c>
      <c r="I7" s="2"/>
      <c r="J7" s="2"/>
    </row>
    <row r="8" spans="1:10" s="1" customFormat="1" ht="13.8" x14ac:dyDescent="0.25">
      <c r="A8" s="3"/>
      <c r="I8" s="2"/>
      <c r="J8" s="2"/>
    </row>
    <row r="9" spans="1:10" s="1" customFormat="1" ht="24.6" x14ac:dyDescent="0.4">
      <c r="A9" s="9" t="s">
        <v>5</v>
      </c>
      <c r="I9" s="2"/>
      <c r="J9" s="2"/>
    </row>
    <row r="10" spans="1:10" s="1" customFormat="1" ht="13.8" x14ac:dyDescent="0.25">
      <c r="A10" s="3"/>
      <c r="I10" s="2"/>
      <c r="J10" s="2"/>
    </row>
    <row r="11" spans="1:10" s="1" customFormat="1" ht="13.8" x14ac:dyDescent="0.25">
      <c r="A11" s="3"/>
      <c r="I11" s="2"/>
      <c r="J11" s="2"/>
    </row>
    <row r="12" spans="1:10" s="1" customFormat="1" ht="17.399999999999999" x14ac:dyDescent="0.3">
      <c r="A12" s="8" t="s">
        <v>6</v>
      </c>
      <c r="I12" s="2"/>
      <c r="J12" s="2"/>
    </row>
    <row r="13" spans="1:10" s="1" customFormat="1" ht="17.399999999999999" x14ac:dyDescent="0.3">
      <c r="A13" s="8"/>
      <c r="I13" s="2"/>
      <c r="J13" s="2"/>
    </row>
    <row r="15" spans="1:10" x14ac:dyDescent="0.25">
      <c r="A15" s="11" t="s">
        <v>8</v>
      </c>
    </row>
    <row r="17" spans="1:4" x14ac:dyDescent="0.25">
      <c r="A17" s="11" t="s">
        <v>17</v>
      </c>
    </row>
    <row r="19" spans="1:4" x14ac:dyDescent="0.25">
      <c r="A19" s="11" t="s">
        <v>57</v>
      </c>
    </row>
    <row r="21" spans="1:4" s="11" customFormat="1" x14ac:dyDescent="0.25">
      <c r="A21" s="11" t="s">
        <v>58</v>
      </c>
      <c r="D21" s="89" t="s">
        <v>119</v>
      </c>
    </row>
    <row r="23" spans="1:4" s="11" customFormat="1" ht="12.6" x14ac:dyDescent="0.25">
      <c r="A23" s="11" t="s">
        <v>9</v>
      </c>
    </row>
    <row r="29" spans="1:4" ht="16.2" x14ac:dyDescent="0.3">
      <c r="A29" s="7" t="s">
        <v>7</v>
      </c>
      <c r="B29" s="10"/>
      <c r="C29" s="10"/>
    </row>
    <row r="30" spans="1:4" ht="16.2" x14ac:dyDescent="0.3">
      <c r="A30" s="7"/>
      <c r="B30" s="10"/>
      <c r="C30" s="10"/>
    </row>
    <row r="31" spans="1:4" ht="16.2" x14ac:dyDescent="0.3">
      <c r="A31" s="7"/>
      <c r="B31" s="10"/>
      <c r="C31" s="10"/>
    </row>
    <row r="41" spans="1:13" s="11" customFormat="1" ht="12.6" x14ac:dyDescent="0.25">
      <c r="H41" s="14"/>
      <c r="I41" s="14"/>
      <c r="M41" s="11" t="s">
        <v>62</v>
      </c>
    </row>
    <row r="42" spans="1:13" s="11" customFormat="1" ht="12.6" x14ac:dyDescent="0.25">
      <c r="A42" s="11" t="s">
        <v>60</v>
      </c>
      <c r="E42" s="11" t="s">
        <v>59</v>
      </c>
      <c r="H42" s="14"/>
      <c r="I42" s="14"/>
    </row>
    <row r="43" spans="1:13" x14ac:dyDescent="0.25">
      <c r="A43" s="11" t="s">
        <v>61</v>
      </c>
      <c r="G43" s="4"/>
    </row>
    <row r="53" spans="1:3" ht="16.2" x14ac:dyDescent="0.3">
      <c r="A53" s="7" t="s">
        <v>15</v>
      </c>
      <c r="B53" s="10"/>
      <c r="C53" s="10"/>
    </row>
    <row r="66" spans="1:18" x14ac:dyDescent="0.25">
      <c r="L66" s="11"/>
      <c r="M66" s="29" t="s">
        <v>69</v>
      </c>
    </row>
    <row r="67" spans="1:18" s="11" customFormat="1" ht="12.6" x14ac:dyDescent="0.25">
      <c r="A67" s="11" t="s">
        <v>11</v>
      </c>
      <c r="C67" s="11" t="s">
        <v>13</v>
      </c>
      <c r="E67" s="14" t="s">
        <v>64</v>
      </c>
      <c r="F67" s="14"/>
      <c r="H67" s="14" t="s">
        <v>10</v>
      </c>
      <c r="I67" s="14" t="s">
        <v>10</v>
      </c>
      <c r="K67" s="11" t="s">
        <v>66</v>
      </c>
      <c r="L67" s="11" t="s">
        <v>68</v>
      </c>
      <c r="O67" s="11" t="s">
        <v>70</v>
      </c>
    </row>
    <row r="68" spans="1:18" s="11" customFormat="1" ht="12.6" x14ac:dyDescent="0.25">
      <c r="A68" s="11" t="s">
        <v>12</v>
      </c>
      <c r="C68" s="11" t="s">
        <v>14</v>
      </c>
      <c r="F68" s="14"/>
      <c r="H68" s="14" t="s">
        <v>65</v>
      </c>
      <c r="I68" s="14" t="s">
        <v>65</v>
      </c>
      <c r="K68" s="11" t="s">
        <v>67</v>
      </c>
      <c r="L68" s="11" t="s">
        <v>71</v>
      </c>
    </row>
    <row r="69" spans="1:18" s="11" customFormat="1" ht="12.6" x14ac:dyDescent="0.25">
      <c r="R69" s="13"/>
    </row>
    <row r="72" spans="1:18" x14ac:dyDescent="0.25">
      <c r="A72" s="11"/>
    </row>
    <row r="73" spans="1:18" s="15" customFormat="1" x14ac:dyDescent="0.25">
      <c r="A73" s="11" t="s">
        <v>18</v>
      </c>
    </row>
    <row r="76" spans="1:18" x14ac:dyDescent="0.25">
      <c r="M76" s="13"/>
    </row>
    <row r="77" spans="1:18" ht="16.2" x14ac:dyDescent="0.3">
      <c r="A77" s="7" t="s">
        <v>72</v>
      </c>
      <c r="B77" s="10"/>
      <c r="C77" s="10"/>
    </row>
    <row r="87" spans="7:7" s="11" customFormat="1" ht="12.6" x14ac:dyDescent="0.25">
      <c r="G87" s="11" t="s">
        <v>16</v>
      </c>
    </row>
    <row r="88" spans="7:7" s="11" customFormat="1" ht="12.6" x14ac:dyDescent="0.25">
      <c r="G88" s="11" t="s">
        <v>63</v>
      </c>
    </row>
  </sheetData>
  <hyperlinks>
    <hyperlink ref="D21" r:id="rId1" xr:uid="{65ADB8D7-5535-4C02-8D08-4B2C598FC208}"/>
  </hyperlinks>
  <pageMargins left="0.7" right="0.7" top="0.75" bottom="0.75" header="0.3" footer="0.3"/>
  <pageSetup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92D050"/>
    <pageSetUpPr fitToPage="1"/>
  </sheetPr>
  <dimension ref="A1:AM74"/>
  <sheetViews>
    <sheetView tabSelected="1" zoomScale="85" zoomScaleNormal="85" zoomScaleSheetLayoutView="85" workbookViewId="0">
      <pane ySplit="11" topLeftCell="A12" activePane="bottomLeft" state="frozen"/>
      <selection pane="bottomLeft" activeCell="A8" sqref="A8:B8"/>
    </sheetView>
  </sheetViews>
  <sheetFormatPr baseColWidth="10" defaultColWidth="11.44140625" defaultRowHeight="13.2" x14ac:dyDescent="0.25"/>
  <cols>
    <col min="1" max="1" width="11.44140625" style="32" customWidth="1"/>
    <col min="2" max="2" width="29.77734375" style="32" bestFit="1" customWidth="1"/>
    <col min="3" max="3" width="46" style="32" customWidth="1"/>
    <col min="4" max="4" width="37.77734375" style="32" customWidth="1"/>
    <col min="5" max="5" width="34.6640625" style="32" customWidth="1"/>
    <col min="6" max="6" width="8" style="32" customWidth="1"/>
    <col min="7" max="7" width="10.77734375" style="32" customWidth="1"/>
    <col min="8" max="8" width="9.44140625" style="32" bestFit="1" customWidth="1"/>
    <col min="9" max="9" width="10" style="32" customWidth="1"/>
    <col min="10" max="10" width="9.6640625" style="32" customWidth="1"/>
    <col min="11" max="11" width="18" style="32" customWidth="1"/>
    <col min="12" max="15" width="13.44140625" style="33" customWidth="1"/>
    <col min="16" max="16" width="21.109375" style="32" customWidth="1"/>
    <col min="17" max="17" width="7.33203125" style="32" customWidth="1"/>
    <col min="18" max="19" width="7.77734375" style="32" bestFit="1" customWidth="1"/>
    <col min="20" max="20" width="5.77734375" style="32" customWidth="1"/>
    <col min="21" max="21" width="7.77734375" style="32" customWidth="1"/>
    <col min="22" max="30" width="11.77734375" style="32" customWidth="1"/>
    <col min="31" max="16384" width="11.44140625" style="32"/>
  </cols>
  <sheetData>
    <row r="1" spans="1:16" ht="15" customHeight="1" x14ac:dyDescent="0.25">
      <c r="A1" s="31"/>
      <c r="C1" s="95" t="s">
        <v>55</v>
      </c>
      <c r="D1" s="96"/>
      <c r="E1" s="96"/>
      <c r="F1" s="96"/>
      <c r="G1" s="96"/>
      <c r="H1" s="96"/>
      <c r="I1" s="96"/>
      <c r="J1" s="96"/>
      <c r="K1" s="97"/>
    </row>
    <row r="2" spans="1:16" ht="15" customHeight="1" x14ac:dyDescent="0.25">
      <c r="A2" s="31"/>
      <c r="C2" s="95"/>
      <c r="D2" s="96"/>
      <c r="E2" s="96"/>
      <c r="F2" s="96"/>
      <c r="G2" s="96"/>
      <c r="H2" s="96"/>
      <c r="I2" s="96"/>
      <c r="J2" s="96"/>
      <c r="K2" s="97"/>
    </row>
    <row r="3" spans="1:16" ht="15" customHeight="1" x14ac:dyDescent="0.25">
      <c r="C3" s="95"/>
      <c r="D3" s="96"/>
      <c r="E3" s="96"/>
      <c r="F3" s="96"/>
      <c r="G3" s="96"/>
      <c r="H3" s="96"/>
      <c r="I3" s="96"/>
      <c r="J3" s="96"/>
      <c r="K3" s="97"/>
    </row>
    <row r="4" spans="1:16" ht="13.8" thickBot="1" x14ac:dyDescent="0.3">
      <c r="C4" s="98"/>
      <c r="D4" s="99"/>
      <c r="E4" s="99"/>
      <c r="F4" s="99"/>
      <c r="G4" s="99"/>
      <c r="H4" s="99"/>
      <c r="I4" s="99"/>
      <c r="J4" s="99"/>
      <c r="K4" s="100"/>
    </row>
    <row r="5" spans="1:16" ht="15" customHeight="1" x14ac:dyDescent="0.25">
      <c r="A5" s="34" t="s">
        <v>44</v>
      </c>
    </row>
    <row r="6" spans="1:16" ht="16.5" customHeight="1" x14ac:dyDescent="0.25">
      <c r="A6" s="35"/>
      <c r="B6" s="35"/>
      <c r="C6" s="35"/>
      <c r="D6" s="35"/>
      <c r="F6" s="84" t="s">
        <v>118</v>
      </c>
      <c r="G6" s="57"/>
      <c r="H6" s="57"/>
      <c r="I6" s="57"/>
      <c r="J6" s="57"/>
      <c r="K6" s="57"/>
      <c r="P6" s="35"/>
    </row>
    <row r="7" spans="1:16" ht="12.75" customHeight="1" x14ac:dyDescent="0.25">
      <c r="A7" s="101" t="s">
        <v>41</v>
      </c>
      <c r="B7" s="102"/>
      <c r="C7" s="105" t="s">
        <v>47</v>
      </c>
      <c r="D7" s="106"/>
      <c r="E7" s="107"/>
      <c r="F7" s="111" t="s">
        <v>118</v>
      </c>
      <c r="G7" s="112"/>
      <c r="H7" s="112"/>
      <c r="I7" s="112"/>
      <c r="J7" s="112"/>
      <c r="K7" s="113"/>
    </row>
    <row r="8" spans="1:16" s="36" customFormat="1" ht="27.45" customHeight="1" x14ac:dyDescent="0.25">
      <c r="A8" s="103"/>
      <c r="B8" s="104"/>
      <c r="C8" s="108"/>
      <c r="D8" s="109"/>
      <c r="E8" s="110"/>
      <c r="F8" s="114"/>
      <c r="G8" s="115"/>
      <c r="H8" s="115"/>
      <c r="I8" s="116"/>
      <c r="J8" s="116"/>
      <c r="K8" s="117"/>
      <c r="L8" s="33"/>
      <c r="M8" s="33"/>
      <c r="N8" s="33"/>
      <c r="O8" s="33"/>
    </row>
    <row r="9" spans="1:16" x14ac:dyDescent="0.25">
      <c r="F9" s="37"/>
      <c r="G9" s="37"/>
      <c r="H9" s="37"/>
      <c r="I9" s="37"/>
    </row>
    <row r="10" spans="1:16" x14ac:dyDescent="0.25">
      <c r="F10" s="37"/>
      <c r="G10" s="38"/>
      <c r="H10" s="38"/>
      <c r="I10" s="38"/>
    </row>
    <row r="11" spans="1:16" s="36" customFormat="1" ht="39" customHeight="1" x14ac:dyDescent="0.25">
      <c r="A11" s="39" t="s">
        <v>45</v>
      </c>
      <c r="B11" s="40" t="s">
        <v>46</v>
      </c>
      <c r="C11" s="40" t="s">
        <v>4</v>
      </c>
      <c r="D11" s="39" t="s">
        <v>111</v>
      </c>
      <c r="E11" s="39" t="s">
        <v>110</v>
      </c>
      <c r="F11" s="39" t="s">
        <v>19</v>
      </c>
      <c r="G11" s="39" t="s">
        <v>34</v>
      </c>
      <c r="H11" s="39" t="s">
        <v>36</v>
      </c>
      <c r="I11" s="39" t="s">
        <v>35</v>
      </c>
      <c r="J11" s="39" t="s">
        <v>0</v>
      </c>
      <c r="K11" s="39" t="s">
        <v>79</v>
      </c>
      <c r="L11" s="41" t="s">
        <v>38</v>
      </c>
      <c r="M11" s="41" t="s">
        <v>37</v>
      </c>
      <c r="N11" s="41" t="s">
        <v>39</v>
      </c>
      <c r="O11" s="41" t="s">
        <v>2</v>
      </c>
    </row>
    <row r="12" spans="1:16" s="49" customFormat="1" ht="31.05" customHeight="1" x14ac:dyDescent="0.25">
      <c r="A12" s="42"/>
      <c r="B12" s="86"/>
      <c r="C12" s="86"/>
      <c r="D12" s="43"/>
      <c r="E12" s="43"/>
      <c r="F12" s="43" t="str">
        <f>IF(ISBLANK(D12),"","CAD$")</f>
        <v/>
      </c>
      <c r="G12" s="44"/>
      <c r="H12" s="44"/>
      <c r="I12" s="44"/>
      <c r="J12" s="44">
        <v>1</v>
      </c>
      <c r="K12" s="45">
        <f>IF(D12="KILOMETRAGE (0.60¢/KM)",G12*0.6,(G12+H12+I12)*J12)</f>
        <v>0</v>
      </c>
      <c r="L12" s="46">
        <f t="shared" ref="L12" si="0">ROUND(H12*50%,2)</f>
        <v>0</v>
      </c>
      <c r="M12" s="46">
        <f t="shared" ref="M12" si="1">ROUND(I12*50%,2)</f>
        <v>0</v>
      </c>
      <c r="N12" s="47">
        <f t="shared" ref="N12" si="2">K12-L12-M12</f>
        <v>0</v>
      </c>
      <c r="O12" s="48" t="str">
        <f>IF(ISERROR(VLOOKUP(D12,Matrice!$D$5:$E$31,2,FALSE)),"",VLOOKUP(D12,Matrice!$D$5:$E$31,2,FALSE))</f>
        <v/>
      </c>
    </row>
    <row r="13" spans="1:16" ht="31.05" customHeight="1" x14ac:dyDescent="0.25">
      <c r="A13" s="42"/>
      <c r="B13" s="87"/>
      <c r="C13" s="87"/>
      <c r="D13" s="43"/>
      <c r="E13" s="43"/>
      <c r="F13" s="43" t="str">
        <f>IF(ISBLANK(D13),"","CAD$")</f>
        <v/>
      </c>
      <c r="G13" s="44"/>
      <c r="H13" s="44"/>
      <c r="I13" s="44"/>
      <c r="J13" s="52">
        <v>1</v>
      </c>
      <c r="K13" s="45">
        <f t="shared" ref="K13:K27" si="3">IF(D13="KILOMETRAGE (0.60¢/KM)",G13*0.6,(G13+H13+I13)*J13)</f>
        <v>0</v>
      </c>
      <c r="L13" s="46">
        <f>ROUND(H13*50%,2)</f>
        <v>0</v>
      </c>
      <c r="M13" s="46">
        <f>ROUND(I13*50%,2)</f>
        <v>0</v>
      </c>
      <c r="N13" s="47">
        <f>K13-L13-M13</f>
        <v>0</v>
      </c>
      <c r="O13" s="48" t="str">
        <f>IF(ISERROR(VLOOKUP(D13,Matrice!$D$5:$E$31,2,FALSE)),"",VLOOKUP(D13,Matrice!$D$5:$E$31,2,FALSE))</f>
        <v/>
      </c>
    </row>
    <row r="14" spans="1:16" ht="31.05" customHeight="1" x14ac:dyDescent="0.25">
      <c r="A14" s="42"/>
      <c r="B14" s="87"/>
      <c r="C14" s="88"/>
      <c r="D14" s="43"/>
      <c r="E14" s="43"/>
      <c r="F14" s="43" t="str">
        <f t="shared" ref="F14:F27" si="4">IF(ISBLANK(D14),"","CAD$")</f>
        <v/>
      </c>
      <c r="G14" s="44"/>
      <c r="H14" s="44"/>
      <c r="I14" s="44"/>
      <c r="J14" s="52">
        <v>1</v>
      </c>
      <c r="K14" s="45">
        <f t="shared" si="3"/>
        <v>0</v>
      </c>
      <c r="L14" s="46">
        <f t="shared" ref="L14:L27" si="5">ROUND(H14*50%,2)</f>
        <v>0</v>
      </c>
      <c r="M14" s="46">
        <f t="shared" ref="M14:M27" si="6">ROUND(I14*50%,2)</f>
        <v>0</v>
      </c>
      <c r="N14" s="47">
        <f t="shared" ref="N14:N27" si="7">K14-L14-M14</f>
        <v>0</v>
      </c>
      <c r="O14" s="48" t="str">
        <f>IF(ISERROR(VLOOKUP(D14,Matrice!$D$5:$E$31,2,FALSE)),"",VLOOKUP(D14,Matrice!$D$5:$E$31,2,FALSE))</f>
        <v/>
      </c>
    </row>
    <row r="15" spans="1:16" ht="31.05" customHeight="1" x14ac:dyDescent="0.25">
      <c r="A15" s="42"/>
      <c r="B15" s="88"/>
      <c r="C15" s="88"/>
      <c r="D15" s="43"/>
      <c r="E15" s="43"/>
      <c r="F15" s="43" t="str">
        <f t="shared" si="4"/>
        <v/>
      </c>
      <c r="G15" s="44"/>
      <c r="H15" s="44"/>
      <c r="I15" s="44"/>
      <c r="J15" s="52">
        <v>1</v>
      </c>
      <c r="K15" s="45">
        <f t="shared" si="3"/>
        <v>0</v>
      </c>
      <c r="L15" s="46">
        <f t="shared" si="5"/>
        <v>0</v>
      </c>
      <c r="M15" s="46">
        <f t="shared" si="6"/>
        <v>0</v>
      </c>
      <c r="N15" s="47">
        <f t="shared" si="7"/>
        <v>0</v>
      </c>
      <c r="O15" s="48" t="str">
        <f>IF(ISERROR(VLOOKUP(D15,Matrice!$D$5:$E$31,2,FALSE)),"",VLOOKUP(D15,Matrice!$D$5:$E$31,2,FALSE))</f>
        <v/>
      </c>
    </row>
    <row r="16" spans="1:16" ht="31.05" customHeight="1" x14ac:dyDescent="0.25">
      <c r="A16" s="42"/>
      <c r="B16" s="51"/>
      <c r="C16" s="51"/>
      <c r="D16" s="43"/>
      <c r="E16" s="43"/>
      <c r="F16" s="43" t="str">
        <f t="shared" si="4"/>
        <v/>
      </c>
      <c r="G16" s="44"/>
      <c r="H16" s="44"/>
      <c r="I16" s="44"/>
      <c r="J16" s="52">
        <v>1</v>
      </c>
      <c r="K16" s="45">
        <f t="shared" si="3"/>
        <v>0</v>
      </c>
      <c r="L16" s="46">
        <f t="shared" si="5"/>
        <v>0</v>
      </c>
      <c r="M16" s="46">
        <f t="shared" si="6"/>
        <v>0</v>
      </c>
      <c r="N16" s="47">
        <f t="shared" si="7"/>
        <v>0</v>
      </c>
      <c r="O16" s="48" t="str">
        <f>IF(ISERROR(VLOOKUP(D16,Matrice!$D$5:$E$31,2,FALSE)),"",VLOOKUP(D16,Matrice!$D$5:$E$31,2,FALSE))</f>
        <v/>
      </c>
    </row>
    <row r="17" spans="1:20" ht="31.05" customHeight="1" x14ac:dyDescent="0.25">
      <c r="A17" s="42"/>
      <c r="B17" s="50"/>
      <c r="C17" s="50"/>
      <c r="D17" s="43"/>
      <c r="E17" s="43"/>
      <c r="F17" s="43" t="str">
        <f t="shared" si="4"/>
        <v/>
      </c>
      <c r="G17" s="44"/>
      <c r="H17" s="44"/>
      <c r="I17" s="44"/>
      <c r="J17" s="52">
        <v>1</v>
      </c>
      <c r="K17" s="45">
        <f t="shared" si="3"/>
        <v>0</v>
      </c>
      <c r="L17" s="46">
        <f t="shared" si="5"/>
        <v>0</v>
      </c>
      <c r="M17" s="46">
        <f t="shared" si="6"/>
        <v>0</v>
      </c>
      <c r="N17" s="47">
        <f t="shared" si="7"/>
        <v>0</v>
      </c>
      <c r="O17" s="48" t="str">
        <f>IF(ISERROR(VLOOKUP(D17,Matrice!$D$5:$E$31,2,FALSE)),"",VLOOKUP(D17,Matrice!$D$5:$E$31,2,FALSE))</f>
        <v/>
      </c>
    </row>
    <row r="18" spans="1:20" ht="31.05" customHeight="1" x14ac:dyDescent="0.25">
      <c r="A18" s="42"/>
      <c r="B18" s="51"/>
      <c r="C18" s="51"/>
      <c r="D18" s="43"/>
      <c r="E18" s="43"/>
      <c r="F18" s="43" t="str">
        <f t="shared" si="4"/>
        <v/>
      </c>
      <c r="G18" s="44"/>
      <c r="H18" s="44"/>
      <c r="I18" s="44"/>
      <c r="J18" s="52">
        <v>1</v>
      </c>
      <c r="K18" s="45">
        <f t="shared" si="3"/>
        <v>0</v>
      </c>
      <c r="L18" s="46">
        <f t="shared" si="5"/>
        <v>0</v>
      </c>
      <c r="M18" s="46">
        <f t="shared" si="6"/>
        <v>0</v>
      </c>
      <c r="N18" s="47">
        <f t="shared" si="7"/>
        <v>0</v>
      </c>
      <c r="O18" s="48" t="str">
        <f>IF(ISERROR(VLOOKUP(D18,Matrice!$D$5:$E$31,2,FALSE)),"",VLOOKUP(D18,Matrice!$D$5:$E$31,2,FALSE))</f>
        <v/>
      </c>
    </row>
    <row r="19" spans="1:20" ht="31.05" customHeight="1" x14ac:dyDescent="0.25">
      <c r="A19" s="42"/>
      <c r="B19" s="51"/>
      <c r="C19" s="51"/>
      <c r="D19" s="43"/>
      <c r="E19" s="43"/>
      <c r="F19" s="43" t="str">
        <f t="shared" si="4"/>
        <v/>
      </c>
      <c r="G19" s="44"/>
      <c r="H19" s="44"/>
      <c r="I19" s="44"/>
      <c r="J19" s="52">
        <v>1</v>
      </c>
      <c r="K19" s="45">
        <f t="shared" si="3"/>
        <v>0</v>
      </c>
      <c r="L19" s="46">
        <f t="shared" si="5"/>
        <v>0</v>
      </c>
      <c r="M19" s="46">
        <f t="shared" si="6"/>
        <v>0</v>
      </c>
      <c r="N19" s="47">
        <f t="shared" si="7"/>
        <v>0</v>
      </c>
      <c r="O19" s="48" t="str">
        <f>IF(ISERROR(VLOOKUP(D19,Matrice!$D$5:$E$31,2,FALSE)),"",VLOOKUP(D19,Matrice!$D$5:$E$31,2,FALSE))</f>
        <v/>
      </c>
    </row>
    <row r="20" spans="1:20" ht="31.05" customHeight="1" x14ac:dyDescent="0.25">
      <c r="A20" s="42"/>
      <c r="B20" s="51"/>
      <c r="C20" s="51"/>
      <c r="D20" s="43"/>
      <c r="E20" s="43"/>
      <c r="F20" s="43" t="str">
        <f t="shared" si="4"/>
        <v/>
      </c>
      <c r="G20" s="44"/>
      <c r="H20" s="44"/>
      <c r="I20" s="44"/>
      <c r="J20" s="52">
        <v>1</v>
      </c>
      <c r="K20" s="45">
        <f t="shared" si="3"/>
        <v>0</v>
      </c>
      <c r="L20" s="46">
        <f t="shared" si="5"/>
        <v>0</v>
      </c>
      <c r="M20" s="46">
        <f t="shared" si="6"/>
        <v>0</v>
      </c>
      <c r="N20" s="47">
        <f t="shared" si="7"/>
        <v>0</v>
      </c>
      <c r="O20" s="48" t="str">
        <f>IF(ISERROR(VLOOKUP(D20,Matrice!$D$5:$E$31,2,FALSE)),"",VLOOKUP(D20,Matrice!$D$5:$E$31,2,FALSE))</f>
        <v/>
      </c>
    </row>
    <row r="21" spans="1:20" ht="31.05" customHeight="1" x14ac:dyDescent="0.25">
      <c r="A21" s="42"/>
      <c r="B21" s="51"/>
      <c r="C21" s="51"/>
      <c r="D21" s="43"/>
      <c r="E21" s="43"/>
      <c r="F21" s="43" t="str">
        <f t="shared" si="4"/>
        <v/>
      </c>
      <c r="G21" s="44"/>
      <c r="H21" s="44"/>
      <c r="I21" s="44"/>
      <c r="J21" s="52">
        <v>1</v>
      </c>
      <c r="K21" s="45">
        <f t="shared" si="3"/>
        <v>0</v>
      </c>
      <c r="L21" s="46">
        <f t="shared" si="5"/>
        <v>0</v>
      </c>
      <c r="M21" s="46">
        <f t="shared" si="6"/>
        <v>0</v>
      </c>
      <c r="N21" s="47">
        <f t="shared" si="7"/>
        <v>0</v>
      </c>
      <c r="O21" s="48" t="str">
        <f>IF(ISERROR(VLOOKUP(D21,Matrice!$D$5:$E$31,2,FALSE)),"",VLOOKUP(D21,Matrice!$D$5:$E$31,2,FALSE))</f>
        <v/>
      </c>
    </row>
    <row r="22" spans="1:20" ht="31.05" customHeight="1" x14ac:dyDescent="0.25">
      <c r="A22" s="42"/>
      <c r="B22" s="51"/>
      <c r="C22" s="51"/>
      <c r="D22" s="43"/>
      <c r="E22" s="43"/>
      <c r="F22" s="43" t="str">
        <f t="shared" si="4"/>
        <v/>
      </c>
      <c r="G22" s="44"/>
      <c r="H22" s="44"/>
      <c r="I22" s="44"/>
      <c r="J22" s="52">
        <v>1</v>
      </c>
      <c r="K22" s="45">
        <f t="shared" si="3"/>
        <v>0</v>
      </c>
      <c r="L22" s="46">
        <f t="shared" ref="L22:L23" si="8">ROUND(H22*50%,2)</f>
        <v>0</v>
      </c>
      <c r="M22" s="46">
        <f t="shared" ref="M22:M23" si="9">ROUND(I22*50%,2)</f>
        <v>0</v>
      </c>
      <c r="N22" s="47">
        <f t="shared" ref="N22:N23" si="10">K22-L22-M22</f>
        <v>0</v>
      </c>
      <c r="O22" s="48" t="str">
        <f>IF(ISERROR(VLOOKUP(D22,Matrice!$D$5:$E$31,2,FALSE)),"",VLOOKUP(D22,Matrice!$D$5:$E$31,2,FALSE))</f>
        <v/>
      </c>
    </row>
    <row r="23" spans="1:20" ht="31.05" customHeight="1" x14ac:dyDescent="0.25">
      <c r="A23" s="42"/>
      <c r="B23" s="51"/>
      <c r="C23" s="51"/>
      <c r="D23" s="43"/>
      <c r="E23" s="43"/>
      <c r="F23" s="43" t="str">
        <f t="shared" si="4"/>
        <v/>
      </c>
      <c r="G23" s="44"/>
      <c r="H23" s="44"/>
      <c r="I23" s="44"/>
      <c r="J23" s="52">
        <v>1</v>
      </c>
      <c r="K23" s="45">
        <f t="shared" si="3"/>
        <v>0</v>
      </c>
      <c r="L23" s="46">
        <f t="shared" si="8"/>
        <v>0</v>
      </c>
      <c r="M23" s="46">
        <f t="shared" si="9"/>
        <v>0</v>
      </c>
      <c r="N23" s="47">
        <f t="shared" si="10"/>
        <v>0</v>
      </c>
      <c r="O23" s="48" t="str">
        <f>IF(ISERROR(VLOOKUP(D23,Matrice!$D$5:$E$31,2,FALSE)),"",VLOOKUP(D23,Matrice!$D$5:$E$31,2,FALSE))</f>
        <v/>
      </c>
    </row>
    <row r="24" spans="1:20" ht="31.05" customHeight="1" x14ac:dyDescent="0.25">
      <c r="A24" s="42"/>
      <c r="B24" s="51"/>
      <c r="C24" s="51"/>
      <c r="D24" s="43"/>
      <c r="E24" s="43"/>
      <c r="F24" s="43" t="str">
        <f t="shared" si="4"/>
        <v/>
      </c>
      <c r="G24" s="44"/>
      <c r="H24" s="44"/>
      <c r="I24" s="44"/>
      <c r="J24" s="52">
        <v>1</v>
      </c>
      <c r="K24" s="45">
        <f t="shared" si="3"/>
        <v>0</v>
      </c>
      <c r="L24" s="46">
        <f t="shared" si="5"/>
        <v>0</v>
      </c>
      <c r="M24" s="46">
        <f t="shared" si="6"/>
        <v>0</v>
      </c>
      <c r="N24" s="47">
        <f t="shared" si="7"/>
        <v>0</v>
      </c>
      <c r="O24" s="48" t="str">
        <f>IF(ISERROR(VLOOKUP(D24,Matrice!$D$5:$E$31,2,FALSE)),"",VLOOKUP(D24,Matrice!$D$5:$E$31,2,FALSE))</f>
        <v/>
      </c>
    </row>
    <row r="25" spans="1:20" ht="30.45" customHeight="1" x14ac:dyDescent="0.25">
      <c r="A25" s="42"/>
      <c r="B25" s="51"/>
      <c r="C25" s="51"/>
      <c r="D25" s="43"/>
      <c r="E25" s="43"/>
      <c r="F25" s="43" t="str">
        <f t="shared" si="4"/>
        <v/>
      </c>
      <c r="G25" s="44"/>
      <c r="H25" s="44"/>
      <c r="I25" s="44"/>
      <c r="J25" s="52">
        <v>1</v>
      </c>
      <c r="K25" s="45">
        <f t="shared" si="3"/>
        <v>0</v>
      </c>
      <c r="L25" s="46">
        <f t="shared" si="5"/>
        <v>0</v>
      </c>
      <c r="M25" s="46">
        <f t="shared" si="6"/>
        <v>0</v>
      </c>
      <c r="N25" s="47">
        <f t="shared" si="7"/>
        <v>0</v>
      </c>
      <c r="O25" s="48" t="str">
        <f>IF(ISERROR(VLOOKUP(D25,Matrice!$D$5:$E$31,2,FALSE)),"",VLOOKUP(D25,Matrice!$D$5:$E$31,2,FALSE))</f>
        <v/>
      </c>
    </row>
    <row r="26" spans="1:20" ht="30.45" customHeight="1" x14ac:dyDescent="0.25">
      <c r="A26" s="42"/>
      <c r="B26" s="51"/>
      <c r="C26" s="51"/>
      <c r="D26" s="43"/>
      <c r="E26" s="43"/>
      <c r="F26" s="43" t="str">
        <f t="shared" si="4"/>
        <v/>
      </c>
      <c r="G26" s="44"/>
      <c r="H26" s="44"/>
      <c r="I26" s="44"/>
      <c r="J26" s="52">
        <v>1</v>
      </c>
      <c r="K26" s="45">
        <f t="shared" si="3"/>
        <v>0</v>
      </c>
      <c r="L26" s="46">
        <f t="shared" si="5"/>
        <v>0</v>
      </c>
      <c r="M26" s="46">
        <f t="shared" si="6"/>
        <v>0</v>
      </c>
      <c r="N26" s="47">
        <f t="shared" si="7"/>
        <v>0</v>
      </c>
      <c r="O26" s="48" t="str">
        <f>IF(ISERROR(VLOOKUP(D26,Matrice!$D$5:$E$31,2,FALSE)),"",VLOOKUP(D26,Matrice!$D$5:$E$31,2,FALSE))</f>
        <v/>
      </c>
    </row>
    <row r="27" spans="1:20" ht="30.45" customHeight="1" x14ac:dyDescent="0.25">
      <c r="A27" s="42"/>
      <c r="B27" s="51"/>
      <c r="C27" s="51"/>
      <c r="D27" s="43"/>
      <c r="E27" s="43"/>
      <c r="F27" s="43" t="str">
        <f t="shared" si="4"/>
        <v/>
      </c>
      <c r="G27" s="44"/>
      <c r="H27" s="44"/>
      <c r="I27" s="44"/>
      <c r="J27" s="52">
        <v>1</v>
      </c>
      <c r="K27" s="45">
        <f t="shared" si="3"/>
        <v>0</v>
      </c>
      <c r="L27" s="46">
        <f t="shared" si="5"/>
        <v>0</v>
      </c>
      <c r="M27" s="46">
        <f t="shared" si="6"/>
        <v>0</v>
      </c>
      <c r="N27" s="47">
        <f t="shared" si="7"/>
        <v>0</v>
      </c>
      <c r="O27" s="48" t="str">
        <f>IF(ISERROR(VLOOKUP(D27,Matrice!$D$5:$E$31,2,FALSE)),"",VLOOKUP(D27,Matrice!$D$5:$E$31,2,FALSE))</f>
        <v/>
      </c>
    </row>
    <row r="28" spans="1:20" ht="30.45" customHeight="1" x14ac:dyDescent="0.25">
      <c r="A28" s="53" t="s">
        <v>1</v>
      </c>
      <c r="B28" s="54"/>
      <c r="C28" s="54"/>
      <c r="D28" s="54"/>
      <c r="E28" s="54"/>
      <c r="F28" s="54"/>
      <c r="G28" s="55">
        <f>SUM(G12:G27)</f>
        <v>0</v>
      </c>
      <c r="H28" s="55"/>
      <c r="I28" s="55"/>
      <c r="J28" s="54"/>
      <c r="K28" s="55">
        <f>SUM(K12:K27)</f>
        <v>0</v>
      </c>
      <c r="L28" s="55">
        <f>SUM(L12:L27)</f>
        <v>0</v>
      </c>
      <c r="M28" s="55">
        <f>SUM(M12:M27)</f>
        <v>0</v>
      </c>
      <c r="N28" s="55">
        <f>SUM(N12:N27)</f>
        <v>0</v>
      </c>
      <c r="O28" s="56"/>
    </row>
    <row r="29" spans="1:20" x14ac:dyDescent="0.25">
      <c r="S29" s="57"/>
      <c r="T29" s="57"/>
    </row>
    <row r="30" spans="1:20" x14ac:dyDescent="0.25">
      <c r="A30" s="58"/>
      <c r="G30" s="59"/>
      <c r="H30" s="59"/>
      <c r="I30" s="59"/>
      <c r="S30" s="57"/>
      <c r="T30" s="57"/>
    </row>
    <row r="31" spans="1:20" ht="64.8" x14ac:dyDescent="0.25">
      <c r="A31" s="60" t="s">
        <v>49</v>
      </c>
      <c r="G31" s="59"/>
      <c r="H31" s="61" t="s">
        <v>51</v>
      </c>
      <c r="I31" s="61" t="s">
        <v>54</v>
      </c>
      <c r="J31" s="61" t="s">
        <v>53</v>
      </c>
      <c r="K31" s="92" t="s">
        <v>125</v>
      </c>
      <c r="S31" s="57"/>
      <c r="T31" s="57"/>
    </row>
    <row r="32" spans="1:20" x14ac:dyDescent="0.25">
      <c r="A32" s="58"/>
      <c r="G32" s="59"/>
      <c r="H32" s="62"/>
      <c r="I32" s="63"/>
      <c r="J32" s="63"/>
      <c r="K32" s="93"/>
      <c r="S32" s="57"/>
      <c r="T32" s="57"/>
    </row>
    <row r="33" spans="1:39" x14ac:dyDescent="0.25">
      <c r="G33" s="59"/>
      <c r="H33" s="62"/>
      <c r="I33" s="62"/>
      <c r="J33" s="62"/>
      <c r="K33" s="93"/>
      <c r="S33" s="57"/>
      <c r="T33" s="57"/>
    </row>
    <row r="34" spans="1:39" x14ac:dyDescent="0.25">
      <c r="G34" s="59"/>
      <c r="H34" s="62"/>
      <c r="I34" s="62"/>
      <c r="J34" s="63"/>
      <c r="K34" s="93"/>
      <c r="S34" s="57"/>
      <c r="T34" s="57"/>
    </row>
    <row r="35" spans="1:39" x14ac:dyDescent="0.25">
      <c r="A35" s="64"/>
      <c r="B35" s="64"/>
      <c r="C35" s="64"/>
      <c r="D35" s="64"/>
      <c r="E35" s="64"/>
      <c r="F35" s="64"/>
      <c r="G35" s="59"/>
      <c r="H35" s="65"/>
      <c r="I35" s="65"/>
      <c r="J35" s="66"/>
      <c r="K35" s="94"/>
      <c r="L35" s="67"/>
      <c r="M35" s="67"/>
      <c r="N35" s="67"/>
      <c r="O35" s="67"/>
      <c r="S35" s="57"/>
      <c r="T35" s="57"/>
    </row>
    <row r="36" spans="1:39" x14ac:dyDescent="0.25">
      <c r="A36" s="59" t="s">
        <v>48</v>
      </c>
      <c r="E36" s="59" t="s">
        <v>3</v>
      </c>
      <c r="I36" s="33"/>
      <c r="J36" s="31"/>
      <c r="K36" s="31"/>
      <c r="L36" s="31"/>
      <c r="S36" s="57"/>
      <c r="T36" s="57"/>
    </row>
    <row r="37" spans="1:39" ht="114.6" x14ac:dyDescent="0.25">
      <c r="G37" s="85"/>
      <c r="H37" s="61" t="s">
        <v>54</v>
      </c>
      <c r="I37" s="61" t="s">
        <v>50</v>
      </c>
      <c r="J37" s="61" t="s">
        <v>42</v>
      </c>
      <c r="K37" s="92" t="s">
        <v>126</v>
      </c>
      <c r="L37" s="31"/>
      <c r="S37" s="57"/>
      <c r="T37" s="57"/>
    </row>
    <row r="38" spans="1:39" x14ac:dyDescent="0.25">
      <c r="H38" s="62"/>
      <c r="I38" s="63"/>
      <c r="J38" s="63"/>
      <c r="K38" s="93"/>
      <c r="S38" s="57"/>
      <c r="T38" s="57"/>
    </row>
    <row r="39" spans="1:39" x14ac:dyDescent="0.25">
      <c r="A39" s="59"/>
      <c r="H39" s="62"/>
      <c r="I39" s="62"/>
      <c r="J39" s="62"/>
      <c r="K39" s="93"/>
      <c r="S39" s="57"/>
      <c r="T39" s="57"/>
    </row>
    <row r="40" spans="1:39" x14ac:dyDescent="0.25">
      <c r="A40" s="59"/>
      <c r="H40" s="62"/>
      <c r="I40" s="62"/>
      <c r="J40" s="63"/>
      <c r="K40" s="93"/>
      <c r="S40" s="57"/>
      <c r="T40" s="57"/>
    </row>
    <row r="41" spans="1:39" x14ac:dyDescent="0.25">
      <c r="A41" s="59"/>
      <c r="H41" s="65"/>
      <c r="I41" s="65"/>
      <c r="J41" s="66"/>
      <c r="K41" s="94"/>
      <c r="S41" s="57"/>
      <c r="T41" s="57"/>
    </row>
    <row r="42" spans="1:39" x14ac:dyDescent="0.25">
      <c r="A42" s="68" t="s">
        <v>56</v>
      </c>
      <c r="S42" s="57"/>
      <c r="T42" s="57"/>
    </row>
    <row r="43" spans="1:39" x14ac:dyDescent="0.25">
      <c r="L43" s="32"/>
      <c r="M43" s="32"/>
      <c r="N43" s="32"/>
      <c r="O43" s="32"/>
      <c r="Q43" s="69" t="s">
        <v>40</v>
      </c>
      <c r="S43" s="57"/>
      <c r="T43" s="57"/>
      <c r="U43" s="70"/>
      <c r="V43" s="70"/>
      <c r="W43" s="70"/>
      <c r="X43" s="70"/>
      <c r="Y43" s="70"/>
      <c r="Z43" s="70"/>
      <c r="AA43" s="70"/>
      <c r="AB43" s="70"/>
      <c r="AC43" s="70"/>
      <c r="AD43" s="70"/>
    </row>
    <row r="44" spans="1:39" x14ac:dyDescent="0.25"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9" ht="66" x14ac:dyDescent="0.25">
      <c r="Q45" s="71"/>
      <c r="R45" s="81" t="s">
        <v>36</v>
      </c>
      <c r="S45" s="81" t="s">
        <v>35</v>
      </c>
      <c r="U45" s="72" t="s">
        <v>52</v>
      </c>
      <c r="V45" s="72" t="s">
        <v>91</v>
      </c>
      <c r="W45" s="72" t="s">
        <v>88</v>
      </c>
      <c r="X45" s="72" t="s">
        <v>89</v>
      </c>
      <c r="Y45" s="72" t="s">
        <v>84</v>
      </c>
      <c r="Z45" s="72" t="s">
        <v>97</v>
      </c>
      <c r="AA45" s="72" t="s">
        <v>83</v>
      </c>
      <c r="AB45" s="72" t="s">
        <v>98</v>
      </c>
      <c r="AC45" s="72" t="s">
        <v>93</v>
      </c>
      <c r="AD45" s="72" t="s">
        <v>94</v>
      </c>
      <c r="AE45" s="72" t="s">
        <v>85</v>
      </c>
      <c r="AF45" s="72" t="s">
        <v>81</v>
      </c>
      <c r="AG45" s="72" t="s">
        <v>95</v>
      </c>
      <c r="AH45" s="72" t="s">
        <v>96</v>
      </c>
      <c r="AI45" s="72" t="s">
        <v>92</v>
      </c>
      <c r="AJ45" s="72" t="s">
        <v>86</v>
      </c>
      <c r="AK45" s="72" t="s">
        <v>80</v>
      </c>
      <c r="AL45" s="72" t="s">
        <v>87</v>
      </c>
      <c r="AM45" s="72" t="s">
        <v>82</v>
      </c>
    </row>
    <row r="46" spans="1:39" x14ac:dyDescent="0.25">
      <c r="Q46" s="73">
        <v>5020</v>
      </c>
      <c r="R46" s="74">
        <f t="shared" ref="R46:R71" si="11">SUMIF($O$12:$O$27,$Q46,$L$12:$L$27)</f>
        <v>0</v>
      </c>
      <c r="S46" s="74">
        <f t="shared" ref="S46:S71" si="12">SUMIF($O$12:$O$27,$Q46,$M$12:$M$27)</f>
        <v>0</v>
      </c>
      <c r="U46" s="74">
        <f t="shared" ref="U46:U62" si="13">SUMIFS($K$12:$K$27,$O$12:$O$27,$Q46,$E$12:$E$27,U$45)</f>
        <v>0</v>
      </c>
      <c r="V46" s="74">
        <f>SUMIFS($K$12:$K$27,$O$12:$O$27,$Q46,$E$12:$E$27,V$45)</f>
        <v>0</v>
      </c>
      <c r="W46" s="74">
        <f>SUMIFS($K$12:$K$27,$O$12:$O$27,$Q46,$E$12:$E$27,W$45)</f>
        <v>0</v>
      </c>
      <c r="X46" s="74">
        <f t="shared" ref="X46:AM64" si="14">SUMIFS($K$12:$K$27,$O$12:$O$27,$Q46,$E$12:$E$27,X$45)</f>
        <v>0</v>
      </c>
      <c r="Y46" s="74">
        <f t="shared" si="14"/>
        <v>0</v>
      </c>
      <c r="Z46" s="74">
        <f t="shared" si="14"/>
        <v>0</v>
      </c>
      <c r="AA46" s="74">
        <f t="shared" si="14"/>
        <v>0</v>
      </c>
      <c r="AB46" s="74">
        <f t="shared" si="14"/>
        <v>0</v>
      </c>
      <c r="AC46" s="74">
        <f t="shared" si="14"/>
        <v>0</v>
      </c>
      <c r="AD46" s="74">
        <f t="shared" si="14"/>
        <v>0</v>
      </c>
      <c r="AE46" s="74">
        <f t="shared" si="14"/>
        <v>0</v>
      </c>
      <c r="AF46" s="74">
        <f t="shared" si="14"/>
        <v>0</v>
      </c>
      <c r="AG46" s="74">
        <f t="shared" si="14"/>
        <v>0</v>
      </c>
      <c r="AH46" s="74">
        <f t="shared" si="14"/>
        <v>0</v>
      </c>
      <c r="AI46" s="74">
        <f t="shared" si="14"/>
        <v>0</v>
      </c>
      <c r="AJ46" s="74">
        <f t="shared" si="14"/>
        <v>0</v>
      </c>
      <c r="AK46" s="74">
        <f t="shared" si="14"/>
        <v>0</v>
      </c>
      <c r="AL46" s="74">
        <f t="shared" si="14"/>
        <v>0</v>
      </c>
      <c r="AM46" s="74">
        <f t="shared" si="14"/>
        <v>0</v>
      </c>
    </row>
    <row r="47" spans="1:39" x14ac:dyDescent="0.25">
      <c r="Q47" s="73">
        <v>5030</v>
      </c>
      <c r="R47" s="74">
        <f t="shared" si="11"/>
        <v>0</v>
      </c>
      <c r="S47" s="74">
        <f t="shared" si="12"/>
        <v>0</v>
      </c>
      <c r="U47" s="74">
        <f t="shared" si="13"/>
        <v>0</v>
      </c>
      <c r="V47" s="74">
        <f t="shared" ref="V47:AL71" si="15">SUMIFS($K$12:$K$27,$O$12:$O$27,$Q47,$E$12:$E$27,V$45)</f>
        <v>0</v>
      </c>
      <c r="W47" s="74">
        <f t="shared" si="15"/>
        <v>0</v>
      </c>
      <c r="X47" s="74">
        <f t="shared" si="14"/>
        <v>0</v>
      </c>
      <c r="Y47" s="74">
        <f t="shared" si="14"/>
        <v>0</v>
      </c>
      <c r="Z47" s="74">
        <f t="shared" si="14"/>
        <v>0</v>
      </c>
      <c r="AA47" s="74">
        <f t="shared" si="14"/>
        <v>0</v>
      </c>
      <c r="AB47" s="74">
        <f t="shared" si="14"/>
        <v>0</v>
      </c>
      <c r="AC47" s="74">
        <f t="shared" si="14"/>
        <v>0</v>
      </c>
      <c r="AD47" s="74">
        <f t="shared" si="14"/>
        <v>0</v>
      </c>
      <c r="AE47" s="74">
        <f t="shared" si="14"/>
        <v>0</v>
      </c>
      <c r="AF47" s="74">
        <f t="shared" si="14"/>
        <v>0</v>
      </c>
      <c r="AG47" s="74">
        <f t="shared" si="14"/>
        <v>0</v>
      </c>
      <c r="AH47" s="74">
        <f t="shared" si="14"/>
        <v>0</v>
      </c>
      <c r="AI47" s="74">
        <f t="shared" si="14"/>
        <v>0</v>
      </c>
      <c r="AJ47" s="74">
        <f t="shared" si="14"/>
        <v>0</v>
      </c>
      <c r="AK47" s="74">
        <f t="shared" si="14"/>
        <v>0</v>
      </c>
      <c r="AL47" s="74">
        <f t="shared" si="14"/>
        <v>0</v>
      </c>
      <c r="AM47" s="74">
        <f t="shared" si="14"/>
        <v>0</v>
      </c>
    </row>
    <row r="48" spans="1:39" x14ac:dyDescent="0.25">
      <c r="Q48" s="73">
        <v>5040</v>
      </c>
      <c r="R48" s="74">
        <f t="shared" si="11"/>
        <v>0</v>
      </c>
      <c r="S48" s="74">
        <f t="shared" si="12"/>
        <v>0</v>
      </c>
      <c r="U48" s="74">
        <f t="shared" si="13"/>
        <v>0</v>
      </c>
      <c r="V48" s="74">
        <f t="shared" si="15"/>
        <v>0</v>
      </c>
      <c r="W48" s="74">
        <f t="shared" si="15"/>
        <v>0</v>
      </c>
      <c r="X48" s="74">
        <f t="shared" si="14"/>
        <v>0</v>
      </c>
      <c r="Y48" s="74">
        <f t="shared" si="14"/>
        <v>0</v>
      </c>
      <c r="Z48" s="74">
        <f t="shared" si="14"/>
        <v>0</v>
      </c>
      <c r="AA48" s="74">
        <f t="shared" si="14"/>
        <v>0</v>
      </c>
      <c r="AB48" s="74">
        <f t="shared" si="14"/>
        <v>0</v>
      </c>
      <c r="AC48" s="74">
        <f t="shared" si="14"/>
        <v>0</v>
      </c>
      <c r="AD48" s="74">
        <f t="shared" si="14"/>
        <v>0</v>
      </c>
      <c r="AE48" s="74">
        <f t="shared" si="14"/>
        <v>0</v>
      </c>
      <c r="AF48" s="74">
        <f t="shared" si="14"/>
        <v>0</v>
      </c>
      <c r="AG48" s="74">
        <f t="shared" si="14"/>
        <v>0</v>
      </c>
      <c r="AH48" s="74">
        <f t="shared" si="14"/>
        <v>0</v>
      </c>
      <c r="AI48" s="74">
        <f t="shared" si="14"/>
        <v>0</v>
      </c>
      <c r="AJ48" s="74">
        <f t="shared" si="14"/>
        <v>0</v>
      </c>
      <c r="AK48" s="74">
        <f t="shared" si="14"/>
        <v>0</v>
      </c>
      <c r="AL48" s="74">
        <f t="shared" si="14"/>
        <v>0</v>
      </c>
      <c r="AM48" s="74">
        <f t="shared" si="14"/>
        <v>0</v>
      </c>
    </row>
    <row r="49" spans="1:39" x14ac:dyDescent="0.25">
      <c r="Q49" s="73">
        <v>5115</v>
      </c>
      <c r="R49" s="74">
        <f t="shared" si="11"/>
        <v>0</v>
      </c>
      <c r="S49" s="74">
        <f t="shared" si="12"/>
        <v>0</v>
      </c>
      <c r="U49" s="74">
        <f t="shared" si="13"/>
        <v>0</v>
      </c>
      <c r="V49" s="74">
        <f t="shared" si="15"/>
        <v>0</v>
      </c>
      <c r="W49" s="74">
        <f t="shared" si="15"/>
        <v>0</v>
      </c>
      <c r="X49" s="74">
        <f t="shared" si="14"/>
        <v>0</v>
      </c>
      <c r="Y49" s="74">
        <f t="shared" si="14"/>
        <v>0</v>
      </c>
      <c r="Z49" s="74">
        <f t="shared" si="14"/>
        <v>0</v>
      </c>
      <c r="AA49" s="74">
        <f t="shared" si="14"/>
        <v>0</v>
      </c>
      <c r="AB49" s="74">
        <f t="shared" si="14"/>
        <v>0</v>
      </c>
      <c r="AC49" s="74">
        <f t="shared" si="14"/>
        <v>0</v>
      </c>
      <c r="AD49" s="74">
        <f t="shared" si="14"/>
        <v>0</v>
      </c>
      <c r="AE49" s="74">
        <f t="shared" si="14"/>
        <v>0</v>
      </c>
      <c r="AF49" s="74">
        <f t="shared" si="14"/>
        <v>0</v>
      </c>
      <c r="AG49" s="74">
        <f t="shared" si="14"/>
        <v>0</v>
      </c>
      <c r="AH49" s="74">
        <f t="shared" si="14"/>
        <v>0</v>
      </c>
      <c r="AI49" s="74">
        <f t="shared" si="14"/>
        <v>0</v>
      </c>
      <c r="AJ49" s="74">
        <f t="shared" si="14"/>
        <v>0</v>
      </c>
      <c r="AK49" s="74">
        <f t="shared" si="14"/>
        <v>0</v>
      </c>
      <c r="AL49" s="74">
        <f t="shared" si="14"/>
        <v>0</v>
      </c>
      <c r="AM49" s="74">
        <f t="shared" si="14"/>
        <v>0</v>
      </c>
    </row>
    <row r="50" spans="1:39" x14ac:dyDescent="0.25">
      <c r="N50" s="32"/>
      <c r="Q50" s="73">
        <v>5130</v>
      </c>
      <c r="R50" s="74">
        <f t="shared" si="11"/>
        <v>0</v>
      </c>
      <c r="S50" s="74">
        <f t="shared" si="12"/>
        <v>0</v>
      </c>
      <c r="U50" s="74">
        <f t="shared" si="13"/>
        <v>0</v>
      </c>
      <c r="V50" s="74">
        <f t="shared" si="15"/>
        <v>0</v>
      </c>
      <c r="W50" s="74">
        <f t="shared" si="15"/>
        <v>0</v>
      </c>
      <c r="X50" s="74">
        <f t="shared" si="14"/>
        <v>0</v>
      </c>
      <c r="Y50" s="74">
        <f t="shared" si="14"/>
        <v>0</v>
      </c>
      <c r="Z50" s="74">
        <f t="shared" si="14"/>
        <v>0</v>
      </c>
      <c r="AA50" s="74">
        <f t="shared" si="14"/>
        <v>0</v>
      </c>
      <c r="AB50" s="74">
        <f t="shared" si="14"/>
        <v>0</v>
      </c>
      <c r="AC50" s="74">
        <f t="shared" si="14"/>
        <v>0</v>
      </c>
      <c r="AD50" s="74">
        <f t="shared" si="14"/>
        <v>0</v>
      </c>
      <c r="AE50" s="74">
        <f t="shared" si="14"/>
        <v>0</v>
      </c>
      <c r="AF50" s="74">
        <f t="shared" si="14"/>
        <v>0</v>
      </c>
      <c r="AG50" s="74">
        <f t="shared" si="14"/>
        <v>0</v>
      </c>
      <c r="AH50" s="74">
        <f t="shared" si="14"/>
        <v>0</v>
      </c>
      <c r="AI50" s="74">
        <f t="shared" si="14"/>
        <v>0</v>
      </c>
      <c r="AJ50" s="74">
        <f t="shared" si="14"/>
        <v>0</v>
      </c>
      <c r="AK50" s="74">
        <f t="shared" si="14"/>
        <v>0</v>
      </c>
      <c r="AL50" s="74">
        <f t="shared" si="14"/>
        <v>0</v>
      </c>
      <c r="AM50" s="74">
        <f t="shared" si="14"/>
        <v>0</v>
      </c>
    </row>
    <row r="51" spans="1:39" x14ac:dyDescent="0.25">
      <c r="N51" s="32"/>
      <c r="Q51" s="73">
        <v>5220</v>
      </c>
      <c r="R51" s="74">
        <f t="shared" si="11"/>
        <v>0</v>
      </c>
      <c r="S51" s="74">
        <f t="shared" si="12"/>
        <v>0</v>
      </c>
      <c r="U51" s="74">
        <f t="shared" si="13"/>
        <v>0</v>
      </c>
      <c r="V51" s="74">
        <f t="shared" si="15"/>
        <v>0</v>
      </c>
      <c r="W51" s="74">
        <f t="shared" si="15"/>
        <v>0</v>
      </c>
      <c r="X51" s="74">
        <f t="shared" si="14"/>
        <v>0</v>
      </c>
      <c r="Y51" s="74">
        <f t="shared" si="14"/>
        <v>0</v>
      </c>
      <c r="Z51" s="74">
        <f t="shared" si="14"/>
        <v>0</v>
      </c>
      <c r="AA51" s="74">
        <f t="shared" si="14"/>
        <v>0</v>
      </c>
      <c r="AB51" s="74">
        <f t="shared" si="14"/>
        <v>0</v>
      </c>
      <c r="AC51" s="74">
        <f t="shared" si="14"/>
        <v>0</v>
      </c>
      <c r="AD51" s="74">
        <f t="shared" si="14"/>
        <v>0</v>
      </c>
      <c r="AE51" s="74">
        <f t="shared" si="14"/>
        <v>0</v>
      </c>
      <c r="AF51" s="74">
        <f t="shared" si="14"/>
        <v>0</v>
      </c>
      <c r="AG51" s="74">
        <f t="shared" si="14"/>
        <v>0</v>
      </c>
      <c r="AH51" s="74">
        <f t="shared" si="14"/>
        <v>0</v>
      </c>
      <c r="AI51" s="74">
        <f t="shared" si="14"/>
        <v>0</v>
      </c>
      <c r="AJ51" s="74">
        <f t="shared" si="14"/>
        <v>0</v>
      </c>
      <c r="AK51" s="74">
        <f t="shared" si="14"/>
        <v>0</v>
      </c>
      <c r="AL51" s="74">
        <f t="shared" si="14"/>
        <v>0</v>
      </c>
      <c r="AM51" s="74">
        <f t="shared" si="14"/>
        <v>0</v>
      </c>
    </row>
    <row r="52" spans="1:39" x14ac:dyDescent="0.25">
      <c r="N52" s="32"/>
      <c r="Q52" s="73">
        <v>5250</v>
      </c>
      <c r="R52" s="74">
        <f t="shared" si="11"/>
        <v>0</v>
      </c>
      <c r="S52" s="74">
        <f t="shared" si="12"/>
        <v>0</v>
      </c>
      <c r="U52" s="74">
        <f t="shared" si="13"/>
        <v>0</v>
      </c>
      <c r="V52" s="74">
        <f t="shared" si="15"/>
        <v>0</v>
      </c>
      <c r="W52" s="74">
        <f t="shared" si="15"/>
        <v>0</v>
      </c>
      <c r="X52" s="74">
        <f t="shared" si="14"/>
        <v>0</v>
      </c>
      <c r="Y52" s="74">
        <f t="shared" si="14"/>
        <v>0</v>
      </c>
      <c r="Z52" s="74">
        <f t="shared" si="14"/>
        <v>0</v>
      </c>
      <c r="AA52" s="74">
        <f t="shared" si="14"/>
        <v>0</v>
      </c>
      <c r="AB52" s="74">
        <f t="shared" si="14"/>
        <v>0</v>
      </c>
      <c r="AC52" s="74">
        <f t="shared" si="14"/>
        <v>0</v>
      </c>
      <c r="AD52" s="74">
        <f t="shared" si="14"/>
        <v>0</v>
      </c>
      <c r="AE52" s="74">
        <f t="shared" si="14"/>
        <v>0</v>
      </c>
      <c r="AF52" s="74">
        <f t="shared" si="14"/>
        <v>0</v>
      </c>
      <c r="AG52" s="74">
        <f t="shared" si="14"/>
        <v>0</v>
      </c>
      <c r="AH52" s="74">
        <f t="shared" si="14"/>
        <v>0</v>
      </c>
      <c r="AI52" s="74">
        <f t="shared" si="14"/>
        <v>0</v>
      </c>
      <c r="AJ52" s="74">
        <f t="shared" si="14"/>
        <v>0</v>
      </c>
      <c r="AK52" s="74">
        <f t="shared" si="14"/>
        <v>0</v>
      </c>
      <c r="AL52" s="74">
        <f t="shared" si="14"/>
        <v>0</v>
      </c>
      <c r="AM52" s="74">
        <f t="shared" si="14"/>
        <v>0</v>
      </c>
    </row>
    <row r="53" spans="1:39" s="31" customForma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3"/>
      <c r="M53" s="33"/>
      <c r="N53" s="32"/>
      <c r="O53" s="33"/>
      <c r="Q53" s="73">
        <v>5260</v>
      </c>
      <c r="R53" s="74">
        <f t="shared" si="11"/>
        <v>0</v>
      </c>
      <c r="S53" s="74">
        <f t="shared" si="12"/>
        <v>0</v>
      </c>
      <c r="T53" s="32"/>
      <c r="U53" s="74">
        <f t="shared" si="13"/>
        <v>0</v>
      </c>
      <c r="V53" s="74">
        <f t="shared" si="15"/>
        <v>0</v>
      </c>
      <c r="W53" s="74">
        <f t="shared" si="15"/>
        <v>0</v>
      </c>
      <c r="X53" s="74">
        <f t="shared" si="15"/>
        <v>0</v>
      </c>
      <c r="Y53" s="74">
        <f t="shared" si="15"/>
        <v>0</v>
      </c>
      <c r="Z53" s="74">
        <f t="shared" si="15"/>
        <v>0</v>
      </c>
      <c r="AA53" s="74">
        <f t="shared" si="15"/>
        <v>0</v>
      </c>
      <c r="AB53" s="74">
        <f t="shared" si="15"/>
        <v>0</v>
      </c>
      <c r="AC53" s="74">
        <f t="shared" si="15"/>
        <v>0</v>
      </c>
      <c r="AD53" s="74">
        <f t="shared" si="15"/>
        <v>0</v>
      </c>
      <c r="AE53" s="74">
        <f t="shared" si="15"/>
        <v>0</v>
      </c>
      <c r="AF53" s="74">
        <f t="shared" si="15"/>
        <v>0</v>
      </c>
      <c r="AG53" s="74">
        <f t="shared" si="15"/>
        <v>0</v>
      </c>
      <c r="AH53" s="74">
        <f t="shared" si="15"/>
        <v>0</v>
      </c>
      <c r="AI53" s="74">
        <f t="shared" si="15"/>
        <v>0</v>
      </c>
      <c r="AJ53" s="74">
        <f t="shared" si="15"/>
        <v>0</v>
      </c>
      <c r="AK53" s="74">
        <f t="shared" si="15"/>
        <v>0</v>
      </c>
      <c r="AL53" s="74">
        <f t="shared" si="15"/>
        <v>0</v>
      </c>
      <c r="AM53" s="74">
        <f t="shared" ref="X53:AM55" si="16">SUMIFS($K$12:$K$27,$O$12:$O$27,$Q53,$E$12:$E$27,AM$45)</f>
        <v>0</v>
      </c>
    </row>
    <row r="54" spans="1:39" x14ac:dyDescent="0.25">
      <c r="N54" s="32"/>
      <c r="Q54" s="73">
        <v>5290</v>
      </c>
      <c r="R54" s="74">
        <f t="shared" si="11"/>
        <v>0</v>
      </c>
      <c r="S54" s="74">
        <f t="shared" si="12"/>
        <v>0</v>
      </c>
      <c r="U54" s="74">
        <f t="shared" si="13"/>
        <v>0</v>
      </c>
      <c r="V54" s="74">
        <f t="shared" si="15"/>
        <v>0</v>
      </c>
      <c r="W54" s="74">
        <f t="shared" si="15"/>
        <v>0</v>
      </c>
      <c r="X54" s="74">
        <f t="shared" si="16"/>
        <v>0</v>
      </c>
      <c r="Y54" s="74">
        <f t="shared" si="16"/>
        <v>0</v>
      </c>
      <c r="Z54" s="74">
        <f t="shared" si="16"/>
        <v>0</v>
      </c>
      <c r="AA54" s="74">
        <f t="shared" si="16"/>
        <v>0</v>
      </c>
      <c r="AB54" s="74">
        <f t="shared" si="16"/>
        <v>0</v>
      </c>
      <c r="AC54" s="74">
        <f t="shared" si="16"/>
        <v>0</v>
      </c>
      <c r="AD54" s="74">
        <f t="shared" si="16"/>
        <v>0</v>
      </c>
      <c r="AE54" s="74">
        <f t="shared" si="16"/>
        <v>0</v>
      </c>
      <c r="AF54" s="74">
        <f t="shared" si="16"/>
        <v>0</v>
      </c>
      <c r="AG54" s="74">
        <f t="shared" si="16"/>
        <v>0</v>
      </c>
      <c r="AH54" s="74">
        <f t="shared" si="16"/>
        <v>0</v>
      </c>
      <c r="AI54" s="74">
        <f t="shared" si="16"/>
        <v>0</v>
      </c>
      <c r="AJ54" s="74">
        <f t="shared" si="16"/>
        <v>0</v>
      </c>
      <c r="AK54" s="74">
        <f t="shared" si="16"/>
        <v>0</v>
      </c>
      <c r="AL54" s="74">
        <f t="shared" si="16"/>
        <v>0</v>
      </c>
      <c r="AM54" s="74">
        <f t="shared" si="16"/>
        <v>0</v>
      </c>
    </row>
    <row r="55" spans="1:39" ht="12.75" customHeight="1" x14ac:dyDescent="0.25">
      <c r="N55" s="32"/>
      <c r="Q55" s="73">
        <v>5330</v>
      </c>
      <c r="R55" s="74">
        <f t="shared" si="11"/>
        <v>0</v>
      </c>
      <c r="S55" s="74">
        <f t="shared" si="12"/>
        <v>0</v>
      </c>
      <c r="U55" s="74">
        <f t="shared" si="13"/>
        <v>0</v>
      </c>
      <c r="V55" s="74">
        <f t="shared" si="15"/>
        <v>0</v>
      </c>
      <c r="W55" s="74">
        <f t="shared" si="15"/>
        <v>0</v>
      </c>
      <c r="X55" s="74">
        <f t="shared" si="16"/>
        <v>0</v>
      </c>
      <c r="Y55" s="74">
        <f t="shared" si="16"/>
        <v>0</v>
      </c>
      <c r="Z55" s="74">
        <f t="shared" si="16"/>
        <v>0</v>
      </c>
      <c r="AA55" s="74">
        <f t="shared" si="16"/>
        <v>0</v>
      </c>
      <c r="AB55" s="74">
        <f t="shared" si="16"/>
        <v>0</v>
      </c>
      <c r="AC55" s="74">
        <f t="shared" si="16"/>
        <v>0</v>
      </c>
      <c r="AD55" s="74">
        <f t="shared" si="16"/>
        <v>0</v>
      </c>
      <c r="AE55" s="74">
        <f t="shared" si="16"/>
        <v>0</v>
      </c>
      <c r="AF55" s="74">
        <f t="shared" si="16"/>
        <v>0</v>
      </c>
      <c r="AG55" s="74">
        <f t="shared" si="16"/>
        <v>0</v>
      </c>
      <c r="AH55" s="74">
        <f t="shared" si="16"/>
        <v>0</v>
      </c>
      <c r="AI55" s="74">
        <f t="shared" si="16"/>
        <v>0</v>
      </c>
      <c r="AJ55" s="74">
        <f t="shared" si="16"/>
        <v>0</v>
      </c>
      <c r="AK55" s="74">
        <f t="shared" si="16"/>
        <v>0</v>
      </c>
      <c r="AL55" s="74">
        <f t="shared" si="16"/>
        <v>0</v>
      </c>
      <c r="AM55" s="74">
        <f t="shared" si="16"/>
        <v>0</v>
      </c>
    </row>
    <row r="56" spans="1:39" s="36" customForma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3"/>
      <c r="M56" s="33"/>
      <c r="N56" s="32"/>
      <c r="O56" s="33"/>
      <c r="P56" s="75"/>
      <c r="Q56" s="73">
        <v>5340</v>
      </c>
      <c r="R56" s="74">
        <f t="shared" si="11"/>
        <v>0</v>
      </c>
      <c r="S56" s="74">
        <f t="shared" si="12"/>
        <v>0</v>
      </c>
      <c r="T56" s="32"/>
      <c r="U56" s="74">
        <f t="shared" si="13"/>
        <v>0</v>
      </c>
      <c r="V56" s="74">
        <f t="shared" si="15"/>
        <v>0</v>
      </c>
      <c r="W56" s="74">
        <f t="shared" si="15"/>
        <v>0</v>
      </c>
      <c r="X56" s="74">
        <f t="shared" si="14"/>
        <v>0</v>
      </c>
      <c r="Y56" s="74">
        <f t="shared" si="14"/>
        <v>0</v>
      </c>
      <c r="Z56" s="74">
        <f t="shared" si="14"/>
        <v>0</v>
      </c>
      <c r="AA56" s="74">
        <f t="shared" si="14"/>
        <v>0</v>
      </c>
      <c r="AB56" s="74">
        <f t="shared" si="14"/>
        <v>0</v>
      </c>
      <c r="AC56" s="74">
        <f t="shared" si="14"/>
        <v>0</v>
      </c>
      <c r="AD56" s="74">
        <f t="shared" si="14"/>
        <v>0</v>
      </c>
      <c r="AE56" s="74">
        <f t="shared" si="14"/>
        <v>0</v>
      </c>
      <c r="AF56" s="74">
        <f t="shared" si="14"/>
        <v>0</v>
      </c>
      <c r="AG56" s="74">
        <f t="shared" si="14"/>
        <v>0</v>
      </c>
      <c r="AH56" s="74">
        <f t="shared" si="14"/>
        <v>0</v>
      </c>
      <c r="AI56" s="74">
        <f t="shared" si="14"/>
        <v>0</v>
      </c>
      <c r="AJ56" s="74">
        <f t="shared" si="14"/>
        <v>0</v>
      </c>
      <c r="AK56" s="74">
        <f t="shared" si="14"/>
        <v>0</v>
      </c>
      <c r="AL56" s="74">
        <f t="shared" si="14"/>
        <v>0</v>
      </c>
      <c r="AM56" s="74">
        <f t="shared" si="14"/>
        <v>0</v>
      </c>
    </row>
    <row r="57" spans="1:39" x14ac:dyDescent="0.25">
      <c r="N57" s="32"/>
      <c r="Q57" s="73">
        <v>5360</v>
      </c>
      <c r="R57" s="74">
        <f t="shared" si="11"/>
        <v>0</v>
      </c>
      <c r="S57" s="74">
        <f t="shared" si="12"/>
        <v>0</v>
      </c>
      <c r="U57" s="74">
        <f t="shared" si="13"/>
        <v>0</v>
      </c>
      <c r="V57" s="74">
        <f t="shared" si="15"/>
        <v>0</v>
      </c>
      <c r="W57" s="74">
        <f t="shared" si="15"/>
        <v>0</v>
      </c>
      <c r="X57" s="74">
        <f t="shared" si="14"/>
        <v>0</v>
      </c>
      <c r="Y57" s="74">
        <f t="shared" si="14"/>
        <v>0</v>
      </c>
      <c r="Z57" s="74">
        <f t="shared" si="14"/>
        <v>0</v>
      </c>
      <c r="AA57" s="74">
        <f t="shared" si="14"/>
        <v>0</v>
      </c>
      <c r="AB57" s="74">
        <f t="shared" si="14"/>
        <v>0</v>
      </c>
      <c r="AC57" s="74">
        <f t="shared" si="14"/>
        <v>0</v>
      </c>
      <c r="AD57" s="74">
        <f t="shared" si="14"/>
        <v>0</v>
      </c>
      <c r="AE57" s="74">
        <f t="shared" si="14"/>
        <v>0</v>
      </c>
      <c r="AF57" s="74">
        <f t="shared" si="14"/>
        <v>0</v>
      </c>
      <c r="AG57" s="74">
        <f t="shared" si="14"/>
        <v>0</v>
      </c>
      <c r="AH57" s="74">
        <f t="shared" si="14"/>
        <v>0</v>
      </c>
      <c r="AI57" s="74">
        <f t="shared" si="14"/>
        <v>0</v>
      </c>
      <c r="AJ57" s="74">
        <f t="shared" si="14"/>
        <v>0</v>
      </c>
      <c r="AK57" s="74">
        <f t="shared" si="14"/>
        <v>0</v>
      </c>
      <c r="AL57" s="74">
        <f t="shared" si="14"/>
        <v>0</v>
      </c>
      <c r="AM57" s="74">
        <f t="shared" si="14"/>
        <v>0</v>
      </c>
    </row>
    <row r="58" spans="1:39" x14ac:dyDescent="0.25">
      <c r="N58" s="32"/>
      <c r="Q58" s="73">
        <v>5554</v>
      </c>
      <c r="R58" s="74">
        <f t="shared" si="11"/>
        <v>0</v>
      </c>
      <c r="S58" s="74">
        <f t="shared" si="12"/>
        <v>0</v>
      </c>
      <c r="U58" s="74">
        <f t="shared" si="13"/>
        <v>0</v>
      </c>
      <c r="V58" s="74">
        <f t="shared" si="15"/>
        <v>0</v>
      </c>
      <c r="W58" s="74">
        <f t="shared" si="15"/>
        <v>0</v>
      </c>
      <c r="X58" s="74">
        <f t="shared" si="14"/>
        <v>0</v>
      </c>
      <c r="Y58" s="74">
        <f t="shared" si="14"/>
        <v>0</v>
      </c>
      <c r="Z58" s="74">
        <f t="shared" si="14"/>
        <v>0</v>
      </c>
      <c r="AA58" s="74">
        <f t="shared" si="14"/>
        <v>0</v>
      </c>
      <c r="AB58" s="74">
        <f t="shared" si="14"/>
        <v>0</v>
      </c>
      <c r="AC58" s="74">
        <f t="shared" si="14"/>
        <v>0</v>
      </c>
      <c r="AD58" s="74">
        <f t="shared" si="14"/>
        <v>0</v>
      </c>
      <c r="AE58" s="74">
        <f t="shared" si="14"/>
        <v>0</v>
      </c>
      <c r="AF58" s="74">
        <f t="shared" si="14"/>
        <v>0</v>
      </c>
      <c r="AG58" s="74">
        <f t="shared" si="14"/>
        <v>0</v>
      </c>
      <c r="AH58" s="74">
        <f t="shared" si="14"/>
        <v>0</v>
      </c>
      <c r="AI58" s="74">
        <f t="shared" si="14"/>
        <v>0</v>
      </c>
      <c r="AJ58" s="74">
        <f t="shared" si="14"/>
        <v>0</v>
      </c>
      <c r="AK58" s="74">
        <f t="shared" si="14"/>
        <v>0</v>
      </c>
      <c r="AL58" s="74">
        <f t="shared" si="14"/>
        <v>0</v>
      </c>
      <c r="AM58" s="74">
        <f t="shared" si="14"/>
        <v>0</v>
      </c>
    </row>
    <row r="59" spans="1:39" s="31" customForma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3"/>
      <c r="M59" s="33"/>
      <c r="N59" s="32"/>
      <c r="O59" s="33"/>
      <c r="Q59" s="73">
        <v>5610</v>
      </c>
      <c r="R59" s="74">
        <f t="shared" si="11"/>
        <v>0</v>
      </c>
      <c r="S59" s="74">
        <f t="shared" si="12"/>
        <v>0</v>
      </c>
      <c r="T59" s="32"/>
      <c r="U59" s="74">
        <f t="shared" si="13"/>
        <v>0</v>
      </c>
      <c r="V59" s="74">
        <f t="shared" si="15"/>
        <v>0</v>
      </c>
      <c r="W59" s="74">
        <f t="shared" si="15"/>
        <v>0</v>
      </c>
      <c r="X59" s="74">
        <f t="shared" si="14"/>
        <v>0</v>
      </c>
      <c r="Y59" s="74">
        <f t="shared" si="14"/>
        <v>0</v>
      </c>
      <c r="Z59" s="74">
        <f t="shared" si="14"/>
        <v>0</v>
      </c>
      <c r="AA59" s="74">
        <f t="shared" si="14"/>
        <v>0</v>
      </c>
      <c r="AB59" s="74">
        <f t="shared" si="14"/>
        <v>0</v>
      </c>
      <c r="AC59" s="74">
        <f t="shared" si="14"/>
        <v>0</v>
      </c>
      <c r="AD59" s="74">
        <f t="shared" si="14"/>
        <v>0</v>
      </c>
      <c r="AE59" s="74">
        <f t="shared" si="14"/>
        <v>0</v>
      </c>
      <c r="AF59" s="74">
        <f t="shared" si="14"/>
        <v>0</v>
      </c>
      <c r="AG59" s="74">
        <f t="shared" si="14"/>
        <v>0</v>
      </c>
      <c r="AH59" s="74">
        <f t="shared" si="14"/>
        <v>0</v>
      </c>
      <c r="AI59" s="74">
        <f t="shared" si="14"/>
        <v>0</v>
      </c>
      <c r="AJ59" s="74">
        <f t="shared" si="14"/>
        <v>0</v>
      </c>
      <c r="AK59" s="74">
        <f t="shared" si="14"/>
        <v>0</v>
      </c>
      <c r="AL59" s="74">
        <f t="shared" si="14"/>
        <v>0</v>
      </c>
      <c r="AM59" s="74">
        <f t="shared" si="14"/>
        <v>0</v>
      </c>
    </row>
    <row r="60" spans="1:39" x14ac:dyDescent="0.25">
      <c r="N60" s="32"/>
      <c r="Q60" s="73">
        <v>5625</v>
      </c>
      <c r="R60" s="74">
        <f t="shared" si="11"/>
        <v>0</v>
      </c>
      <c r="S60" s="74">
        <f t="shared" si="12"/>
        <v>0</v>
      </c>
      <c r="U60" s="74">
        <f t="shared" si="13"/>
        <v>0</v>
      </c>
      <c r="V60" s="74">
        <f t="shared" si="15"/>
        <v>0</v>
      </c>
      <c r="W60" s="74">
        <f t="shared" si="15"/>
        <v>0</v>
      </c>
      <c r="X60" s="74">
        <f t="shared" si="14"/>
        <v>0</v>
      </c>
      <c r="Y60" s="74">
        <f t="shared" si="14"/>
        <v>0</v>
      </c>
      <c r="Z60" s="74">
        <f t="shared" si="14"/>
        <v>0</v>
      </c>
      <c r="AA60" s="74">
        <f t="shared" si="14"/>
        <v>0</v>
      </c>
      <c r="AB60" s="74">
        <f t="shared" si="14"/>
        <v>0</v>
      </c>
      <c r="AC60" s="74">
        <f t="shared" si="14"/>
        <v>0</v>
      </c>
      <c r="AD60" s="74">
        <f t="shared" si="14"/>
        <v>0</v>
      </c>
      <c r="AE60" s="74">
        <f t="shared" si="14"/>
        <v>0</v>
      </c>
      <c r="AF60" s="74">
        <f t="shared" si="14"/>
        <v>0</v>
      </c>
      <c r="AG60" s="74">
        <f t="shared" si="14"/>
        <v>0</v>
      </c>
      <c r="AH60" s="74">
        <f t="shared" si="14"/>
        <v>0</v>
      </c>
      <c r="AI60" s="74">
        <f t="shared" si="14"/>
        <v>0</v>
      </c>
      <c r="AJ60" s="74">
        <f t="shared" si="14"/>
        <v>0</v>
      </c>
      <c r="AK60" s="74">
        <f t="shared" si="14"/>
        <v>0</v>
      </c>
      <c r="AL60" s="74">
        <f t="shared" si="14"/>
        <v>0</v>
      </c>
      <c r="AM60" s="74">
        <f t="shared" si="14"/>
        <v>0</v>
      </c>
    </row>
    <row r="61" spans="1:39" x14ac:dyDescent="0.25">
      <c r="N61" s="32"/>
      <c r="Q61" s="73">
        <v>5710</v>
      </c>
      <c r="R61" s="74">
        <f t="shared" si="11"/>
        <v>0</v>
      </c>
      <c r="S61" s="74">
        <f t="shared" si="12"/>
        <v>0</v>
      </c>
      <c r="U61" s="74">
        <f t="shared" si="13"/>
        <v>0</v>
      </c>
      <c r="V61" s="74">
        <f t="shared" si="15"/>
        <v>0</v>
      </c>
      <c r="W61" s="74">
        <f t="shared" si="15"/>
        <v>0</v>
      </c>
      <c r="X61" s="74">
        <f t="shared" si="14"/>
        <v>0</v>
      </c>
      <c r="Y61" s="74">
        <f t="shared" si="14"/>
        <v>0</v>
      </c>
      <c r="Z61" s="74">
        <f t="shared" si="14"/>
        <v>0</v>
      </c>
      <c r="AA61" s="74">
        <f t="shared" si="14"/>
        <v>0</v>
      </c>
      <c r="AB61" s="74">
        <f t="shared" si="14"/>
        <v>0</v>
      </c>
      <c r="AC61" s="74">
        <f t="shared" si="14"/>
        <v>0</v>
      </c>
      <c r="AD61" s="74">
        <f t="shared" si="14"/>
        <v>0</v>
      </c>
      <c r="AE61" s="74">
        <f t="shared" si="14"/>
        <v>0</v>
      </c>
      <c r="AF61" s="74">
        <f t="shared" si="14"/>
        <v>0</v>
      </c>
      <c r="AG61" s="74">
        <f t="shared" si="14"/>
        <v>0</v>
      </c>
      <c r="AH61" s="74">
        <f t="shared" si="14"/>
        <v>0</v>
      </c>
      <c r="AI61" s="74">
        <f t="shared" si="14"/>
        <v>0</v>
      </c>
      <c r="AJ61" s="74">
        <f t="shared" si="14"/>
        <v>0</v>
      </c>
      <c r="AK61" s="74">
        <f t="shared" si="14"/>
        <v>0</v>
      </c>
      <c r="AL61" s="74">
        <f t="shared" si="14"/>
        <v>0</v>
      </c>
      <c r="AM61" s="74">
        <f t="shared" si="14"/>
        <v>0</v>
      </c>
    </row>
    <row r="62" spans="1:39" x14ac:dyDescent="0.25">
      <c r="N62" s="32"/>
      <c r="Q62" s="73">
        <v>5720</v>
      </c>
      <c r="R62" s="74">
        <f t="shared" si="11"/>
        <v>0</v>
      </c>
      <c r="S62" s="74">
        <f t="shared" si="12"/>
        <v>0</v>
      </c>
      <c r="U62" s="74">
        <f t="shared" si="13"/>
        <v>0</v>
      </c>
      <c r="V62" s="74">
        <f t="shared" si="15"/>
        <v>0</v>
      </c>
      <c r="W62" s="74">
        <f t="shared" si="15"/>
        <v>0</v>
      </c>
      <c r="X62" s="74">
        <f t="shared" si="14"/>
        <v>0</v>
      </c>
      <c r="Y62" s="74">
        <f t="shared" si="14"/>
        <v>0</v>
      </c>
      <c r="Z62" s="74">
        <f t="shared" si="14"/>
        <v>0</v>
      </c>
      <c r="AA62" s="74">
        <f t="shared" si="14"/>
        <v>0</v>
      </c>
      <c r="AB62" s="74">
        <f t="shared" si="14"/>
        <v>0</v>
      </c>
      <c r="AC62" s="74">
        <f t="shared" si="14"/>
        <v>0</v>
      </c>
      <c r="AD62" s="74">
        <f t="shared" si="14"/>
        <v>0</v>
      </c>
      <c r="AE62" s="74">
        <f t="shared" si="14"/>
        <v>0</v>
      </c>
      <c r="AF62" s="74">
        <f t="shared" si="14"/>
        <v>0</v>
      </c>
      <c r="AG62" s="74">
        <f t="shared" si="14"/>
        <v>0</v>
      </c>
      <c r="AH62" s="74">
        <f t="shared" si="14"/>
        <v>0</v>
      </c>
      <c r="AI62" s="74">
        <f t="shared" si="14"/>
        <v>0</v>
      </c>
      <c r="AJ62" s="74">
        <f t="shared" si="14"/>
        <v>0</v>
      </c>
      <c r="AK62" s="74">
        <f t="shared" si="14"/>
        <v>0</v>
      </c>
      <c r="AL62" s="74">
        <f t="shared" si="14"/>
        <v>0</v>
      </c>
      <c r="AM62" s="74">
        <f t="shared" si="14"/>
        <v>0</v>
      </c>
    </row>
    <row r="63" spans="1:39" x14ac:dyDescent="0.25">
      <c r="N63" s="32"/>
      <c r="Q63" s="73">
        <v>5750</v>
      </c>
      <c r="R63" s="74">
        <f t="shared" si="11"/>
        <v>0</v>
      </c>
      <c r="S63" s="74">
        <f t="shared" si="12"/>
        <v>0</v>
      </c>
      <c r="U63" s="74">
        <f>SUMIFS($K$12:$K$27,$O$12:$O$27,$Q63,$E$12:$E$27,U$45)</f>
        <v>0</v>
      </c>
      <c r="V63" s="74">
        <f>SUMIFS($K$12:$K$27,$O$12:$O$27,$Q63,$E$12:$E$27,V$45)</f>
        <v>0</v>
      </c>
      <c r="W63" s="74">
        <f>SUMIFS($K$12:$K$27,$O$12:$O$27,$Q63,$E$12:$E$27,W$45)</f>
        <v>0</v>
      </c>
      <c r="X63" s="74">
        <f t="shared" si="14"/>
        <v>0</v>
      </c>
      <c r="Y63" s="74">
        <f t="shared" si="14"/>
        <v>0</v>
      </c>
      <c r="Z63" s="74">
        <f t="shared" si="14"/>
        <v>0</v>
      </c>
      <c r="AA63" s="74">
        <f t="shared" si="14"/>
        <v>0</v>
      </c>
      <c r="AB63" s="74">
        <f t="shared" si="14"/>
        <v>0</v>
      </c>
      <c r="AC63" s="74">
        <f t="shared" si="14"/>
        <v>0</v>
      </c>
      <c r="AD63" s="74">
        <f t="shared" si="14"/>
        <v>0</v>
      </c>
      <c r="AE63" s="74">
        <f t="shared" si="14"/>
        <v>0</v>
      </c>
      <c r="AF63" s="74">
        <f t="shared" si="14"/>
        <v>0</v>
      </c>
      <c r="AG63" s="74">
        <f t="shared" si="14"/>
        <v>0</v>
      </c>
      <c r="AH63" s="74">
        <f t="shared" si="14"/>
        <v>0</v>
      </c>
      <c r="AI63" s="74">
        <f t="shared" si="14"/>
        <v>0</v>
      </c>
      <c r="AJ63" s="74">
        <f t="shared" si="14"/>
        <v>0</v>
      </c>
      <c r="AK63" s="74">
        <f t="shared" si="14"/>
        <v>0</v>
      </c>
      <c r="AL63" s="74">
        <f t="shared" si="14"/>
        <v>0</v>
      </c>
      <c r="AM63" s="74">
        <f t="shared" si="14"/>
        <v>0</v>
      </c>
    </row>
    <row r="64" spans="1:39" x14ac:dyDescent="0.25">
      <c r="N64" s="32"/>
      <c r="Q64" s="73">
        <v>5760</v>
      </c>
      <c r="R64" s="74">
        <f t="shared" si="11"/>
        <v>0</v>
      </c>
      <c r="S64" s="74">
        <f t="shared" si="12"/>
        <v>0</v>
      </c>
      <c r="U64" s="74">
        <f t="shared" ref="U64:U71" si="17">SUMIFS($K$12:$K$27,$O$12:$O$27,$Q64,$E$12:$E$27,U$45)</f>
        <v>0</v>
      </c>
      <c r="V64" s="74">
        <f t="shared" si="15"/>
        <v>0</v>
      </c>
      <c r="W64" s="74">
        <f t="shared" si="15"/>
        <v>0</v>
      </c>
      <c r="X64" s="74">
        <f t="shared" si="14"/>
        <v>0</v>
      </c>
      <c r="Y64" s="74">
        <f t="shared" si="14"/>
        <v>0</v>
      </c>
      <c r="Z64" s="74">
        <f t="shared" si="14"/>
        <v>0</v>
      </c>
      <c r="AA64" s="74">
        <f t="shared" si="14"/>
        <v>0</v>
      </c>
      <c r="AB64" s="74">
        <f t="shared" si="14"/>
        <v>0</v>
      </c>
      <c r="AC64" s="74">
        <f t="shared" si="14"/>
        <v>0</v>
      </c>
      <c r="AD64" s="74">
        <f t="shared" si="14"/>
        <v>0</v>
      </c>
      <c r="AE64" s="74">
        <f t="shared" si="14"/>
        <v>0</v>
      </c>
      <c r="AF64" s="74">
        <f t="shared" si="14"/>
        <v>0</v>
      </c>
      <c r="AG64" s="74">
        <f t="shared" si="14"/>
        <v>0</v>
      </c>
      <c r="AH64" s="74">
        <f t="shared" si="14"/>
        <v>0</v>
      </c>
      <c r="AI64" s="74">
        <f t="shared" si="14"/>
        <v>0</v>
      </c>
      <c r="AJ64" s="74">
        <f t="shared" si="14"/>
        <v>0</v>
      </c>
      <c r="AK64" s="74">
        <f t="shared" si="14"/>
        <v>0</v>
      </c>
      <c r="AL64" s="74">
        <f t="shared" si="14"/>
        <v>0</v>
      </c>
      <c r="AM64" s="74">
        <f t="shared" ref="X64:AM71" si="18">SUMIFS($K$12:$K$27,$O$12:$O$27,$Q64,$E$12:$E$27,AM$45)</f>
        <v>0</v>
      </c>
    </row>
    <row r="65" spans="1:39" x14ac:dyDescent="0.25">
      <c r="N65" s="32"/>
      <c r="Q65" s="73">
        <v>5775</v>
      </c>
      <c r="R65" s="74">
        <f t="shared" si="11"/>
        <v>0</v>
      </c>
      <c r="S65" s="74">
        <f t="shared" si="12"/>
        <v>0</v>
      </c>
      <c r="U65" s="74">
        <f t="shared" si="17"/>
        <v>0</v>
      </c>
      <c r="V65" s="74">
        <f t="shared" si="15"/>
        <v>0</v>
      </c>
      <c r="W65" s="74">
        <f t="shared" si="15"/>
        <v>0</v>
      </c>
      <c r="X65" s="74">
        <f t="shared" si="18"/>
        <v>0</v>
      </c>
      <c r="Y65" s="74">
        <f t="shared" si="18"/>
        <v>0</v>
      </c>
      <c r="Z65" s="74">
        <f t="shared" si="18"/>
        <v>0</v>
      </c>
      <c r="AA65" s="74">
        <f t="shared" si="18"/>
        <v>0</v>
      </c>
      <c r="AB65" s="74">
        <f t="shared" si="18"/>
        <v>0</v>
      </c>
      <c r="AC65" s="74">
        <f t="shared" si="18"/>
        <v>0</v>
      </c>
      <c r="AD65" s="74">
        <f t="shared" si="18"/>
        <v>0</v>
      </c>
      <c r="AE65" s="74">
        <f t="shared" si="18"/>
        <v>0</v>
      </c>
      <c r="AF65" s="74">
        <f t="shared" si="18"/>
        <v>0</v>
      </c>
      <c r="AG65" s="74">
        <f t="shared" si="18"/>
        <v>0</v>
      </c>
      <c r="AH65" s="74">
        <f t="shared" si="18"/>
        <v>0</v>
      </c>
      <c r="AI65" s="74">
        <f t="shared" si="18"/>
        <v>0</v>
      </c>
      <c r="AJ65" s="74">
        <f t="shared" si="18"/>
        <v>0</v>
      </c>
      <c r="AK65" s="74">
        <f t="shared" si="18"/>
        <v>0</v>
      </c>
      <c r="AL65" s="74">
        <f t="shared" si="18"/>
        <v>0</v>
      </c>
      <c r="AM65" s="74">
        <f t="shared" si="18"/>
        <v>0</v>
      </c>
    </row>
    <row r="66" spans="1:39" x14ac:dyDescent="0.25">
      <c r="N66" s="32"/>
      <c r="Q66" s="73">
        <v>5780</v>
      </c>
      <c r="R66" s="74">
        <f t="shared" si="11"/>
        <v>0</v>
      </c>
      <c r="S66" s="74">
        <f t="shared" si="12"/>
        <v>0</v>
      </c>
      <c r="U66" s="74">
        <f t="shared" si="17"/>
        <v>0</v>
      </c>
      <c r="V66" s="74">
        <f t="shared" si="15"/>
        <v>0</v>
      </c>
      <c r="W66" s="74">
        <f t="shared" si="15"/>
        <v>0</v>
      </c>
      <c r="X66" s="74">
        <f t="shared" si="18"/>
        <v>0</v>
      </c>
      <c r="Y66" s="74">
        <f t="shared" si="18"/>
        <v>0</v>
      </c>
      <c r="Z66" s="74">
        <f t="shared" si="18"/>
        <v>0</v>
      </c>
      <c r="AA66" s="74">
        <f t="shared" si="18"/>
        <v>0</v>
      </c>
      <c r="AB66" s="74">
        <f t="shared" si="18"/>
        <v>0</v>
      </c>
      <c r="AC66" s="74">
        <f t="shared" si="18"/>
        <v>0</v>
      </c>
      <c r="AD66" s="74">
        <f t="shared" si="18"/>
        <v>0</v>
      </c>
      <c r="AE66" s="74">
        <f t="shared" si="18"/>
        <v>0</v>
      </c>
      <c r="AF66" s="74">
        <f t="shared" si="18"/>
        <v>0</v>
      </c>
      <c r="AG66" s="74">
        <f t="shared" si="18"/>
        <v>0</v>
      </c>
      <c r="AH66" s="74">
        <f t="shared" si="18"/>
        <v>0</v>
      </c>
      <c r="AI66" s="74">
        <f t="shared" si="18"/>
        <v>0</v>
      </c>
      <c r="AJ66" s="74">
        <f t="shared" si="18"/>
        <v>0</v>
      </c>
      <c r="AK66" s="74">
        <f t="shared" si="18"/>
        <v>0</v>
      </c>
      <c r="AL66" s="74">
        <f t="shared" si="18"/>
        <v>0</v>
      </c>
      <c r="AM66" s="74">
        <f t="shared" si="18"/>
        <v>0</v>
      </c>
    </row>
    <row r="67" spans="1:39" x14ac:dyDescent="0.25">
      <c r="F67" s="64"/>
      <c r="G67" s="64"/>
      <c r="H67" s="64"/>
      <c r="I67" s="64"/>
      <c r="J67" s="64"/>
      <c r="K67" s="64"/>
      <c r="N67" s="32"/>
      <c r="Q67" s="73">
        <v>5790</v>
      </c>
      <c r="R67" s="74">
        <f t="shared" si="11"/>
        <v>0</v>
      </c>
      <c r="S67" s="74">
        <f t="shared" si="12"/>
        <v>0</v>
      </c>
      <c r="U67" s="74">
        <f t="shared" si="17"/>
        <v>0</v>
      </c>
      <c r="V67" s="74">
        <f t="shared" si="15"/>
        <v>0</v>
      </c>
      <c r="W67" s="74">
        <f t="shared" si="15"/>
        <v>0</v>
      </c>
      <c r="X67" s="74">
        <f t="shared" si="18"/>
        <v>0</v>
      </c>
      <c r="Y67" s="74">
        <f t="shared" si="18"/>
        <v>0</v>
      </c>
      <c r="Z67" s="74">
        <f t="shared" si="18"/>
        <v>0</v>
      </c>
      <c r="AA67" s="74">
        <f t="shared" si="18"/>
        <v>0</v>
      </c>
      <c r="AB67" s="74">
        <f t="shared" si="18"/>
        <v>0</v>
      </c>
      <c r="AC67" s="74">
        <f t="shared" si="18"/>
        <v>0</v>
      </c>
      <c r="AD67" s="74">
        <f t="shared" si="18"/>
        <v>0</v>
      </c>
      <c r="AE67" s="74">
        <f t="shared" si="18"/>
        <v>0</v>
      </c>
      <c r="AF67" s="74">
        <f t="shared" si="18"/>
        <v>0</v>
      </c>
      <c r="AG67" s="74">
        <f t="shared" si="18"/>
        <v>0</v>
      </c>
      <c r="AH67" s="74">
        <f t="shared" si="18"/>
        <v>0</v>
      </c>
      <c r="AI67" s="74">
        <f t="shared" si="18"/>
        <v>0</v>
      </c>
      <c r="AJ67" s="74">
        <f t="shared" si="18"/>
        <v>0</v>
      </c>
      <c r="AK67" s="74">
        <f t="shared" si="18"/>
        <v>0</v>
      </c>
      <c r="AL67" s="74">
        <f t="shared" si="18"/>
        <v>0</v>
      </c>
      <c r="AM67" s="74">
        <f t="shared" si="18"/>
        <v>0</v>
      </c>
    </row>
    <row r="68" spans="1:39" s="64" customForma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3"/>
      <c r="M68" s="33"/>
      <c r="N68" s="32"/>
      <c r="O68" s="33"/>
      <c r="Q68" s="73">
        <v>5795</v>
      </c>
      <c r="R68" s="74">
        <f t="shared" si="11"/>
        <v>0</v>
      </c>
      <c r="S68" s="74">
        <f t="shared" si="12"/>
        <v>0</v>
      </c>
      <c r="T68" s="32"/>
      <c r="U68" s="74">
        <f t="shared" si="17"/>
        <v>0</v>
      </c>
      <c r="V68" s="74">
        <f t="shared" si="15"/>
        <v>0</v>
      </c>
      <c r="W68" s="74">
        <f t="shared" si="15"/>
        <v>0</v>
      </c>
      <c r="X68" s="74">
        <f t="shared" si="18"/>
        <v>0</v>
      </c>
      <c r="Y68" s="74">
        <f t="shared" si="18"/>
        <v>0</v>
      </c>
      <c r="Z68" s="74">
        <f t="shared" si="18"/>
        <v>0</v>
      </c>
      <c r="AA68" s="74">
        <f t="shared" si="18"/>
        <v>0</v>
      </c>
      <c r="AB68" s="74">
        <f t="shared" si="18"/>
        <v>0</v>
      </c>
      <c r="AC68" s="74">
        <f t="shared" si="18"/>
        <v>0</v>
      </c>
      <c r="AD68" s="74">
        <f t="shared" si="18"/>
        <v>0</v>
      </c>
      <c r="AE68" s="74">
        <f t="shared" si="18"/>
        <v>0</v>
      </c>
      <c r="AF68" s="74">
        <f t="shared" si="18"/>
        <v>0</v>
      </c>
      <c r="AG68" s="74">
        <f t="shared" si="18"/>
        <v>0</v>
      </c>
      <c r="AH68" s="74">
        <f t="shared" si="18"/>
        <v>0</v>
      </c>
      <c r="AI68" s="74">
        <f t="shared" si="18"/>
        <v>0</v>
      </c>
      <c r="AJ68" s="74">
        <f t="shared" si="18"/>
        <v>0</v>
      </c>
      <c r="AK68" s="74">
        <f t="shared" si="18"/>
        <v>0</v>
      </c>
      <c r="AL68" s="74">
        <f t="shared" si="18"/>
        <v>0</v>
      </c>
      <c r="AM68" s="74">
        <f t="shared" si="18"/>
        <v>0</v>
      </c>
    </row>
    <row r="69" spans="1:39" x14ac:dyDescent="0.25">
      <c r="N69" s="32"/>
      <c r="Q69" s="73">
        <v>5810</v>
      </c>
      <c r="R69" s="74">
        <f t="shared" si="11"/>
        <v>0</v>
      </c>
      <c r="S69" s="74">
        <f t="shared" si="12"/>
        <v>0</v>
      </c>
      <c r="U69" s="74">
        <f t="shared" si="17"/>
        <v>0</v>
      </c>
      <c r="V69" s="74">
        <f t="shared" si="15"/>
        <v>0</v>
      </c>
      <c r="W69" s="74">
        <f t="shared" si="15"/>
        <v>0</v>
      </c>
      <c r="X69" s="74">
        <f t="shared" si="18"/>
        <v>0</v>
      </c>
      <c r="Y69" s="74">
        <f t="shared" si="18"/>
        <v>0</v>
      </c>
      <c r="Z69" s="74">
        <f t="shared" si="18"/>
        <v>0</v>
      </c>
      <c r="AA69" s="74">
        <f t="shared" si="18"/>
        <v>0</v>
      </c>
      <c r="AB69" s="74">
        <f t="shared" si="18"/>
        <v>0</v>
      </c>
      <c r="AC69" s="74">
        <f t="shared" si="18"/>
        <v>0</v>
      </c>
      <c r="AD69" s="74">
        <f t="shared" si="18"/>
        <v>0</v>
      </c>
      <c r="AE69" s="74">
        <f t="shared" si="18"/>
        <v>0</v>
      </c>
      <c r="AF69" s="74">
        <f t="shared" si="18"/>
        <v>0</v>
      </c>
      <c r="AG69" s="74">
        <f t="shared" si="18"/>
        <v>0</v>
      </c>
      <c r="AH69" s="74">
        <f t="shared" si="18"/>
        <v>0</v>
      </c>
      <c r="AI69" s="74">
        <f t="shared" si="18"/>
        <v>0</v>
      </c>
      <c r="AJ69" s="74">
        <f t="shared" si="18"/>
        <v>0</v>
      </c>
      <c r="AK69" s="74">
        <f t="shared" si="18"/>
        <v>0</v>
      </c>
      <c r="AL69" s="74">
        <f t="shared" si="18"/>
        <v>0</v>
      </c>
      <c r="AM69" s="74">
        <f t="shared" si="18"/>
        <v>0</v>
      </c>
    </row>
    <row r="70" spans="1:39" x14ac:dyDescent="0.25">
      <c r="N70" s="32"/>
      <c r="Q70" s="73">
        <v>5820</v>
      </c>
      <c r="R70" s="74">
        <f t="shared" si="11"/>
        <v>0</v>
      </c>
      <c r="S70" s="74">
        <f t="shared" si="12"/>
        <v>0</v>
      </c>
      <c r="U70" s="74">
        <f t="shared" si="17"/>
        <v>0</v>
      </c>
      <c r="V70" s="74">
        <f t="shared" si="15"/>
        <v>0</v>
      </c>
      <c r="W70" s="74">
        <f t="shared" si="15"/>
        <v>0</v>
      </c>
      <c r="X70" s="74">
        <f t="shared" si="18"/>
        <v>0</v>
      </c>
      <c r="Y70" s="74">
        <f t="shared" si="18"/>
        <v>0</v>
      </c>
      <c r="Z70" s="74">
        <f t="shared" si="18"/>
        <v>0</v>
      </c>
      <c r="AA70" s="74">
        <f t="shared" si="18"/>
        <v>0</v>
      </c>
      <c r="AB70" s="74">
        <f t="shared" si="18"/>
        <v>0</v>
      </c>
      <c r="AC70" s="74">
        <f t="shared" si="18"/>
        <v>0</v>
      </c>
      <c r="AD70" s="74">
        <f t="shared" si="18"/>
        <v>0</v>
      </c>
      <c r="AE70" s="74">
        <f t="shared" si="18"/>
        <v>0</v>
      </c>
      <c r="AF70" s="74">
        <f t="shared" si="18"/>
        <v>0</v>
      </c>
      <c r="AG70" s="74">
        <f t="shared" si="18"/>
        <v>0</v>
      </c>
      <c r="AH70" s="74">
        <f t="shared" si="18"/>
        <v>0</v>
      </c>
      <c r="AI70" s="74">
        <f t="shared" si="18"/>
        <v>0</v>
      </c>
      <c r="AJ70" s="74">
        <f t="shared" si="18"/>
        <v>0</v>
      </c>
      <c r="AK70" s="74">
        <f t="shared" si="18"/>
        <v>0</v>
      </c>
      <c r="AL70" s="74">
        <f t="shared" si="18"/>
        <v>0</v>
      </c>
      <c r="AM70" s="74">
        <f t="shared" si="18"/>
        <v>0</v>
      </c>
    </row>
    <row r="71" spans="1:39" ht="13.8" thickBot="1" x14ac:dyDescent="0.3">
      <c r="N71" s="32"/>
      <c r="Q71" s="73">
        <v>5840</v>
      </c>
      <c r="R71" s="74">
        <f t="shared" si="11"/>
        <v>0</v>
      </c>
      <c r="S71" s="74">
        <f t="shared" si="12"/>
        <v>0</v>
      </c>
      <c r="U71" s="74">
        <f t="shared" si="17"/>
        <v>0</v>
      </c>
      <c r="V71" s="74">
        <f t="shared" si="15"/>
        <v>0</v>
      </c>
      <c r="W71" s="74">
        <f t="shared" si="15"/>
        <v>0</v>
      </c>
      <c r="X71" s="74">
        <f t="shared" si="18"/>
        <v>0</v>
      </c>
      <c r="Y71" s="74">
        <f t="shared" si="18"/>
        <v>0</v>
      </c>
      <c r="Z71" s="74">
        <f t="shared" si="18"/>
        <v>0</v>
      </c>
      <c r="AA71" s="74">
        <f t="shared" si="18"/>
        <v>0</v>
      </c>
      <c r="AB71" s="74">
        <f t="shared" si="18"/>
        <v>0</v>
      </c>
      <c r="AC71" s="74">
        <f t="shared" si="18"/>
        <v>0</v>
      </c>
      <c r="AD71" s="74">
        <f t="shared" si="18"/>
        <v>0</v>
      </c>
      <c r="AE71" s="74">
        <f t="shared" si="18"/>
        <v>0</v>
      </c>
      <c r="AF71" s="74">
        <f t="shared" si="18"/>
        <v>0</v>
      </c>
      <c r="AG71" s="74">
        <f t="shared" si="18"/>
        <v>0</v>
      </c>
      <c r="AH71" s="74">
        <f t="shared" si="18"/>
        <v>0</v>
      </c>
      <c r="AI71" s="74">
        <f t="shared" si="18"/>
        <v>0</v>
      </c>
      <c r="AJ71" s="74">
        <f t="shared" si="18"/>
        <v>0</v>
      </c>
      <c r="AK71" s="74">
        <f t="shared" si="18"/>
        <v>0</v>
      </c>
      <c r="AL71" s="74">
        <f t="shared" si="18"/>
        <v>0</v>
      </c>
      <c r="AM71" s="74">
        <f t="shared" si="18"/>
        <v>0</v>
      </c>
    </row>
    <row r="72" spans="1:39" ht="13.8" thickBot="1" x14ac:dyDescent="0.3">
      <c r="N72" s="32"/>
      <c r="Q72" s="83" t="s">
        <v>1</v>
      </c>
      <c r="R72" s="76">
        <f>SUM(R46:R71)</f>
        <v>0</v>
      </c>
      <c r="S72" s="77">
        <f>SUM(S46:S71)</f>
        <v>0</v>
      </c>
      <c r="T72" s="31"/>
      <c r="U72" s="78">
        <f t="shared" ref="U72:AM72" si="19">SUM(U46:U71)</f>
        <v>0</v>
      </c>
      <c r="V72" s="78">
        <f t="shared" si="19"/>
        <v>0</v>
      </c>
      <c r="W72" s="78">
        <f t="shared" si="19"/>
        <v>0</v>
      </c>
      <c r="X72" s="78">
        <f t="shared" si="19"/>
        <v>0</v>
      </c>
      <c r="Y72" s="78">
        <f t="shared" si="19"/>
        <v>0</v>
      </c>
      <c r="Z72" s="78">
        <f t="shared" si="19"/>
        <v>0</v>
      </c>
      <c r="AA72" s="78">
        <f t="shared" si="19"/>
        <v>0</v>
      </c>
      <c r="AB72" s="78">
        <f t="shared" si="19"/>
        <v>0</v>
      </c>
      <c r="AC72" s="78">
        <f t="shared" si="19"/>
        <v>0</v>
      </c>
      <c r="AD72" s="78">
        <f t="shared" si="19"/>
        <v>0</v>
      </c>
      <c r="AE72" s="78">
        <f t="shared" si="19"/>
        <v>0</v>
      </c>
      <c r="AF72" s="78">
        <f t="shared" si="19"/>
        <v>0</v>
      </c>
      <c r="AG72" s="78">
        <f t="shared" si="19"/>
        <v>0</v>
      </c>
      <c r="AH72" s="78">
        <f t="shared" si="19"/>
        <v>0</v>
      </c>
      <c r="AI72" s="78">
        <f t="shared" si="19"/>
        <v>0</v>
      </c>
      <c r="AJ72" s="78">
        <f t="shared" si="19"/>
        <v>0</v>
      </c>
      <c r="AK72" s="78">
        <f t="shared" si="19"/>
        <v>0</v>
      </c>
      <c r="AL72" s="78">
        <f t="shared" si="19"/>
        <v>0</v>
      </c>
      <c r="AM72" s="78">
        <f t="shared" si="19"/>
        <v>0</v>
      </c>
    </row>
    <row r="73" spans="1:39" ht="13.8" thickBot="1" x14ac:dyDescent="0.3">
      <c r="N73" s="32"/>
    </row>
    <row r="74" spans="1:39" ht="13.8" thickBot="1" x14ac:dyDescent="0.3">
      <c r="N74" s="32"/>
      <c r="Q74" s="31" t="s">
        <v>90</v>
      </c>
      <c r="R74" s="79">
        <f>R72-L28</f>
        <v>0</v>
      </c>
      <c r="S74" s="79">
        <f>S72-M28</f>
        <v>0</v>
      </c>
      <c r="U74" s="79">
        <f>SUM(U72:AM72)-K28</f>
        <v>0</v>
      </c>
    </row>
  </sheetData>
  <sortState xmlns:xlrd2="http://schemas.microsoft.com/office/spreadsheetml/2017/richdata2" ref="Q46:Q71">
    <sortCondition ref="Q46"/>
  </sortState>
  <mergeCells count="9">
    <mergeCell ref="K37:K41"/>
    <mergeCell ref="K31:K35"/>
    <mergeCell ref="C1:K4"/>
    <mergeCell ref="A7:B7"/>
    <mergeCell ref="A8:B8"/>
    <mergeCell ref="C7:E7"/>
    <mergeCell ref="C8:E8"/>
    <mergeCell ref="F7:K7"/>
    <mergeCell ref="F8:K8"/>
  </mergeCells>
  <conditionalFormatting sqref="G15:H15">
    <cfRule type="expression" dxfId="7" priority="20">
      <formula>D15="KILOMETRAGE"</formula>
    </cfRule>
  </conditionalFormatting>
  <conditionalFormatting sqref="G24:H27 G12:H19 G12:G27">
    <cfRule type="expression" dxfId="6" priority="19">
      <formula>D12="KILOMETRAGE (0.54¢/KM)"</formula>
    </cfRule>
  </conditionalFormatting>
  <conditionalFormatting sqref="I15">
    <cfRule type="expression" dxfId="5" priority="22">
      <formula>E15="KILOMETRAGE"</formula>
    </cfRule>
  </conditionalFormatting>
  <conditionalFormatting sqref="I24:I27 I12:I19">
    <cfRule type="expression" dxfId="4" priority="24">
      <formula>E12="KILOMETRAGE (0.50¢/KM)"</formula>
    </cfRule>
  </conditionalFormatting>
  <conditionalFormatting sqref="G22:H23">
    <cfRule type="expression" dxfId="3" priority="5">
      <formula>D22="KILOMETRAGE (0.50¢/KM)"</formula>
    </cfRule>
  </conditionalFormatting>
  <conditionalFormatting sqref="I22:I23">
    <cfRule type="expression" dxfId="2" priority="6">
      <formula>E22="KILOMETRAGE (0.50¢/KM)"</formula>
    </cfRule>
  </conditionalFormatting>
  <conditionalFormatting sqref="G20:H21">
    <cfRule type="expression" dxfId="1" priority="2">
      <formula>D20="KILOMETRAGE (0.50¢/KM)"</formula>
    </cfRule>
  </conditionalFormatting>
  <conditionalFormatting sqref="I20:I21">
    <cfRule type="expression" dxfId="0" priority="3">
      <formula>E20="KILOMETRAGE (0.50¢/KM)"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scale="55" orientation="landscape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Matrice!$A$5:$A$44</xm:f>
          </x14:formula1>
          <xm:sqref>F12:F27</xm:sqref>
        </x14:dataValidation>
        <x14:dataValidation type="list" allowBlank="1" showInputMessage="1" showErrorMessage="1" error="Veuillez sélectionner un projet à l'aide du menu déroulant. (Flèche située à droite de la cellule.)" xr:uid="{4508F811-1D48-4AAF-829F-22B7BAB5D85C}">
          <x14:formula1>
            <xm:f>Matrice!$F$5:$F$27</xm:f>
          </x14:formula1>
          <xm:sqref>E12:E27</xm:sqref>
        </x14:dataValidation>
        <x14:dataValidation type="list" allowBlank="1" showInputMessage="1" showErrorMessage="1" error="Veuillez sélectionner une nature comptable à l'aide du menu déroulant. (Flèche située à droite de la cellule.)" xr:uid="{F35C3034-C18F-41A1-914E-D0CE8F6F2249}">
          <x14:formula1>
            <xm:f>Matrice!$D$5:$D$31</xm:f>
          </x14:formula1>
          <xm:sqref>D12:D27</xm:sqref>
        </x14:dataValidation>
        <x14:dataValidation type="list" allowBlank="1" showInputMessage="1" xr:uid="{00000000-0002-0000-0100-000000000000}">
          <x14:formula1>
            <xm:f>Matrice!$G$5:$G$13</xm:f>
          </x14:formula1>
          <xm:sqref>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H104"/>
  <sheetViews>
    <sheetView workbookViewId="0"/>
  </sheetViews>
  <sheetFormatPr baseColWidth="10" defaultRowHeight="13.2" x14ac:dyDescent="0.25"/>
  <cols>
    <col min="4" max="4" width="29.77734375" bestFit="1" customWidth="1"/>
    <col min="5" max="5" width="10.77734375" style="12"/>
    <col min="6" max="6" width="36.33203125" bestFit="1" customWidth="1"/>
    <col min="7" max="7" width="43.44140625" customWidth="1"/>
  </cols>
  <sheetData>
    <row r="3" spans="1:8" ht="13.8" thickBot="1" x14ac:dyDescent="0.3"/>
    <row r="4" spans="1:8" x14ac:dyDescent="0.25">
      <c r="A4" s="20" t="s">
        <v>20</v>
      </c>
      <c r="B4" s="21"/>
      <c r="C4" s="21"/>
      <c r="D4" s="20" t="s">
        <v>74</v>
      </c>
      <c r="E4" s="82"/>
      <c r="F4" s="20" t="s">
        <v>33</v>
      </c>
      <c r="G4" s="17" t="s">
        <v>43</v>
      </c>
      <c r="H4" s="6"/>
    </row>
    <row r="5" spans="1:8" x14ac:dyDescent="0.25">
      <c r="A5" s="22" t="s">
        <v>23</v>
      </c>
      <c r="D5" s="28" t="s">
        <v>99</v>
      </c>
      <c r="E5" s="27">
        <v>5020</v>
      </c>
      <c r="F5" s="22" t="s">
        <v>52</v>
      </c>
      <c r="G5" s="18"/>
    </row>
    <row r="6" spans="1:8" x14ac:dyDescent="0.25">
      <c r="A6" s="22" t="s">
        <v>22</v>
      </c>
      <c r="D6" s="28" t="s">
        <v>100</v>
      </c>
      <c r="E6" s="27">
        <v>5030</v>
      </c>
      <c r="F6" s="23" t="s">
        <v>84</v>
      </c>
      <c r="G6" s="19" t="s">
        <v>78</v>
      </c>
    </row>
    <row r="7" spans="1:8" ht="13.8" x14ac:dyDescent="0.25">
      <c r="A7" s="22" t="s">
        <v>24</v>
      </c>
      <c r="D7" s="28" t="s">
        <v>101</v>
      </c>
      <c r="E7" s="27">
        <v>5040</v>
      </c>
      <c r="F7" s="23" t="s">
        <v>97</v>
      </c>
      <c r="G7" s="19" t="s">
        <v>76</v>
      </c>
    </row>
    <row r="8" spans="1:8" x14ac:dyDescent="0.25">
      <c r="A8" s="26" t="s">
        <v>21</v>
      </c>
      <c r="D8" s="28" t="s">
        <v>102</v>
      </c>
      <c r="E8" s="27">
        <v>5115</v>
      </c>
      <c r="F8" s="23" t="s">
        <v>83</v>
      </c>
      <c r="G8" s="19" t="s">
        <v>121</v>
      </c>
    </row>
    <row r="9" spans="1:8" x14ac:dyDescent="0.25">
      <c r="A9" s="23"/>
      <c r="D9" s="23" t="s">
        <v>112</v>
      </c>
      <c r="E9" s="27">
        <v>5130</v>
      </c>
      <c r="F9" s="23" t="s">
        <v>98</v>
      </c>
      <c r="G9" s="19" t="s">
        <v>77</v>
      </c>
    </row>
    <row r="10" spans="1:8" x14ac:dyDescent="0.25">
      <c r="A10" s="23"/>
      <c r="D10" s="22" t="s">
        <v>113</v>
      </c>
      <c r="E10" s="27">
        <v>5220</v>
      </c>
      <c r="F10" s="23" t="s">
        <v>52</v>
      </c>
      <c r="G10" s="18" t="s">
        <v>75</v>
      </c>
    </row>
    <row r="11" spans="1:8" ht="13.8" thickBot="1" x14ac:dyDescent="0.3">
      <c r="A11" s="24"/>
      <c r="B11" s="25"/>
      <c r="C11" s="25"/>
      <c r="D11" s="23" t="s">
        <v>25</v>
      </c>
      <c r="E11" s="27">
        <v>5250</v>
      </c>
      <c r="F11" s="22" t="s">
        <v>93</v>
      </c>
      <c r="G11" s="18" t="s">
        <v>120</v>
      </c>
    </row>
    <row r="12" spans="1:8" x14ac:dyDescent="0.25">
      <c r="D12" s="23" t="s">
        <v>103</v>
      </c>
      <c r="E12" s="27">
        <v>5260</v>
      </c>
      <c r="F12" s="22" t="s">
        <v>94</v>
      </c>
      <c r="G12" s="18" t="s">
        <v>123</v>
      </c>
    </row>
    <row r="13" spans="1:8" x14ac:dyDescent="0.25">
      <c r="D13" s="23" t="s">
        <v>26</v>
      </c>
      <c r="E13" s="27">
        <v>5290</v>
      </c>
      <c r="F13" s="22" t="s">
        <v>85</v>
      </c>
      <c r="G13" s="19" t="s">
        <v>122</v>
      </c>
    </row>
    <row r="14" spans="1:8" x14ac:dyDescent="0.25">
      <c r="D14" s="22" t="s">
        <v>127</v>
      </c>
      <c r="E14" s="27">
        <v>5290</v>
      </c>
      <c r="F14" s="23" t="s">
        <v>81</v>
      </c>
      <c r="G14" s="19" t="s">
        <v>124</v>
      </c>
    </row>
    <row r="15" spans="1:8" x14ac:dyDescent="0.25">
      <c r="D15" s="23" t="s">
        <v>27</v>
      </c>
      <c r="E15" s="27">
        <v>5330</v>
      </c>
      <c r="F15" s="23" t="s">
        <v>52</v>
      </c>
      <c r="G15" s="19"/>
    </row>
    <row r="16" spans="1:8" x14ac:dyDescent="0.25">
      <c r="D16" s="23" t="s">
        <v>28</v>
      </c>
      <c r="E16" s="27">
        <v>5340</v>
      </c>
      <c r="F16" s="22" t="s">
        <v>95</v>
      </c>
      <c r="G16" s="19"/>
    </row>
    <row r="17" spans="4:7" x14ac:dyDescent="0.25">
      <c r="D17" s="23" t="s">
        <v>29</v>
      </c>
      <c r="E17" s="27">
        <v>5360</v>
      </c>
      <c r="F17" s="22" t="s">
        <v>96</v>
      </c>
      <c r="G17" s="19"/>
    </row>
    <row r="18" spans="4:7" x14ac:dyDescent="0.25">
      <c r="D18" s="23" t="s">
        <v>104</v>
      </c>
      <c r="E18" s="27">
        <v>5554</v>
      </c>
      <c r="F18" s="22" t="s">
        <v>92</v>
      </c>
      <c r="G18" s="19"/>
    </row>
    <row r="19" spans="4:7" x14ac:dyDescent="0.25">
      <c r="D19" s="23" t="s">
        <v>30</v>
      </c>
      <c r="E19" s="27">
        <v>5610</v>
      </c>
      <c r="F19" s="22" t="s">
        <v>86</v>
      </c>
      <c r="G19" s="19"/>
    </row>
    <row r="20" spans="4:7" x14ac:dyDescent="0.25">
      <c r="D20" s="22" t="s">
        <v>114</v>
      </c>
      <c r="E20" s="27">
        <v>5625</v>
      </c>
      <c r="F20" s="22" t="s">
        <v>80</v>
      </c>
      <c r="G20" s="19"/>
    </row>
    <row r="21" spans="4:7" x14ac:dyDescent="0.25">
      <c r="D21" s="22" t="s">
        <v>117</v>
      </c>
      <c r="E21" s="27">
        <v>5710</v>
      </c>
      <c r="F21" s="22" t="s">
        <v>87</v>
      </c>
      <c r="G21" s="19"/>
    </row>
    <row r="22" spans="4:7" x14ac:dyDescent="0.25">
      <c r="D22" s="23" t="s">
        <v>105</v>
      </c>
      <c r="E22" s="27">
        <v>5720</v>
      </c>
      <c r="F22" s="22" t="s">
        <v>52</v>
      </c>
      <c r="G22" s="19"/>
    </row>
    <row r="23" spans="4:7" x14ac:dyDescent="0.25">
      <c r="D23" s="23" t="s">
        <v>106</v>
      </c>
      <c r="E23" s="27">
        <v>5750</v>
      </c>
      <c r="F23" s="22" t="s">
        <v>82</v>
      </c>
      <c r="G23" s="19"/>
    </row>
    <row r="24" spans="4:7" x14ac:dyDescent="0.25">
      <c r="D24" s="22" t="s">
        <v>107</v>
      </c>
      <c r="E24" s="27">
        <v>5760</v>
      </c>
      <c r="F24" s="23" t="s">
        <v>52</v>
      </c>
      <c r="G24" s="19"/>
    </row>
    <row r="25" spans="4:7" x14ac:dyDescent="0.25">
      <c r="D25" s="23" t="s">
        <v>108</v>
      </c>
      <c r="E25" s="27">
        <v>5775</v>
      </c>
      <c r="F25" s="23" t="s">
        <v>88</v>
      </c>
      <c r="G25" s="19"/>
    </row>
    <row r="26" spans="4:7" x14ac:dyDescent="0.25">
      <c r="D26" s="22" t="s">
        <v>115</v>
      </c>
      <c r="E26" s="27">
        <v>5780</v>
      </c>
      <c r="F26" s="22" t="s">
        <v>89</v>
      </c>
      <c r="G26" s="19"/>
    </row>
    <row r="27" spans="4:7" ht="13.8" thickBot="1" x14ac:dyDescent="0.3">
      <c r="D27" s="22" t="s">
        <v>116</v>
      </c>
      <c r="E27" s="27">
        <v>5790</v>
      </c>
      <c r="F27" s="90" t="s">
        <v>91</v>
      </c>
      <c r="G27" s="19"/>
    </row>
    <row r="28" spans="4:7" ht="13.8" thickBot="1" x14ac:dyDescent="0.3">
      <c r="D28" s="23" t="s">
        <v>73</v>
      </c>
      <c r="E28" s="27">
        <v>5795</v>
      </c>
      <c r="G28" s="91"/>
    </row>
    <row r="29" spans="4:7" x14ac:dyDescent="0.25">
      <c r="D29" s="22" t="s">
        <v>31</v>
      </c>
      <c r="E29" s="27">
        <v>5810</v>
      </c>
    </row>
    <row r="30" spans="4:7" x14ac:dyDescent="0.25">
      <c r="D30" s="23" t="s">
        <v>109</v>
      </c>
      <c r="E30" s="80">
        <v>5820</v>
      </c>
    </row>
    <row r="31" spans="4:7" ht="13.8" thickBot="1" x14ac:dyDescent="0.3">
      <c r="D31" s="24" t="s">
        <v>32</v>
      </c>
      <c r="E31" s="30">
        <v>5840</v>
      </c>
    </row>
    <row r="40" spans="6:7" x14ac:dyDescent="0.25">
      <c r="G40" s="5"/>
    </row>
    <row r="41" spans="6:7" x14ac:dyDescent="0.25">
      <c r="F41" s="4"/>
      <c r="G41" s="5"/>
    </row>
    <row r="42" spans="6:7" x14ac:dyDescent="0.25">
      <c r="F42" s="4"/>
    </row>
    <row r="43" spans="6:7" x14ac:dyDescent="0.25">
      <c r="F43" s="4"/>
    </row>
    <row r="46" spans="6:7" x14ac:dyDescent="0.25">
      <c r="F46" s="4"/>
    </row>
    <row r="47" spans="6:7" x14ac:dyDescent="0.25">
      <c r="F47" s="16"/>
    </row>
    <row r="48" spans="6:7" x14ac:dyDescent="0.25">
      <c r="F48" s="16"/>
    </row>
    <row r="49" spans="6:7" x14ac:dyDescent="0.25">
      <c r="F49" s="16"/>
    </row>
    <row r="50" spans="6:7" x14ac:dyDescent="0.25">
      <c r="F50" s="16"/>
    </row>
    <row r="51" spans="6:7" x14ac:dyDescent="0.25">
      <c r="F51" s="16"/>
    </row>
    <row r="52" spans="6:7" x14ac:dyDescent="0.25">
      <c r="F52" s="16"/>
    </row>
    <row r="53" spans="6:7" x14ac:dyDescent="0.25">
      <c r="F53" s="16"/>
      <c r="G53" s="4"/>
    </row>
    <row r="55" spans="6:7" x14ac:dyDescent="0.25">
      <c r="F55" s="4"/>
    </row>
    <row r="73" spans="6:6" x14ac:dyDescent="0.25">
      <c r="F73" s="4"/>
    </row>
    <row r="90" spans="7:7" x14ac:dyDescent="0.25">
      <c r="G90" s="5"/>
    </row>
    <row r="101" spans="6:6" x14ac:dyDescent="0.25">
      <c r="F101" s="4"/>
    </row>
    <row r="102" spans="6:6" x14ac:dyDescent="0.25">
      <c r="F102" s="4"/>
    </row>
    <row r="103" spans="6:6" x14ac:dyDescent="0.25">
      <c r="F103" s="4"/>
    </row>
    <row r="104" spans="6:6" x14ac:dyDescent="0.25">
      <c r="F104" s="4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Procédure</vt:lpstr>
      <vt:lpstr>Compte de dépenses</vt:lpstr>
      <vt:lpstr>Matrice</vt:lpstr>
      <vt:lpstr>'Compte de dépenses'!Zone_d_impression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2023-01-23T16:20:03Z</dcterms:created>
  <dcterms:modified xsi:type="dcterms:W3CDTF">2023-01-23T16:21:09Z</dcterms:modified>
</cp:coreProperties>
</file>